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OTTFS01\User\Groups\Creative_Language_Services\350_Publishing\2024\Design\Pharmaceuticals\Cystic-Fibrosis-Analysis\Data-Tables\"/>
    </mc:Choice>
  </mc:AlternateContent>
  <xr:revisionPtr revIDLastSave="0" documentId="13_ncr:1_{F3FECEBF-46C2-444E-890F-7887E7606033}" xr6:coauthVersionLast="47" xr6:coauthVersionMax="47" xr10:uidLastSave="{00000000-0000-0000-0000-000000000000}"/>
  <bookViews>
    <workbookView xWindow="28680" yWindow="-105" windowWidth="29040" windowHeight="15720" tabRatio="859" xr2:uid="{00000000-000D-0000-FFFF-FFFF00000000}"/>
  </bookViews>
  <sheets>
    <sheet name="Instructions" sheetId="21" r:id="rId1"/>
    <sheet name="Table des matières" sheetId="16" r:id="rId2"/>
    <sheet name="Tableau 1" sheetId="4" r:id="rId3"/>
    <sheet name="Tableau 2" sheetId="5" r:id="rId4"/>
    <sheet name="Tableau 3" sheetId="6" r:id="rId5"/>
    <sheet name="Tableau 4" sheetId="19" r:id="rId6"/>
    <sheet name="Tableau 5" sheetId="12" r:id="rId7"/>
    <sheet name="Tableau 6" sheetId="9" r:id="rId8"/>
    <sheet name="Tableau 7" sheetId="10" r:id="rId9"/>
    <sheet name="Tableau 8" sheetId="8" r:id="rId10"/>
    <sheet name="Tableau 9" sheetId="20" r:id="rId11"/>
    <sheet name="Notes méthodologiques" sheetId="15" r:id="rId12"/>
    <sheet name="Coordonnées" sheetId="14" r:id="rId13"/>
  </sheets>
  <definedNames>
    <definedName name="Title_Tableau1..B21">'Tableau 1'!$A$2</definedName>
    <definedName name="Title_Tableau2..D18">'Tableau 2'!$A$2</definedName>
    <definedName name="Title_Tableau3..D7">'Tableau 3'!$A$2</definedName>
    <definedName name="Title_Tableau4a..D9">'Tableau 4'!$A$3</definedName>
    <definedName name="Title_Tableau4b..D25">'Tableau 4'!$A$19</definedName>
    <definedName name="Title_Tableau5a..E19">'Tableau 5'!$A$3</definedName>
    <definedName name="Title_Tableau5b..E46">'Tableau 5'!$A$30</definedName>
    <definedName name="Title_Tableau6a..D10">'Tableau 6'!$A$3</definedName>
    <definedName name="Title_Tableau6b..D22">'Tableau 6'!$A$18</definedName>
    <definedName name="Title_Tableau6c..C36">'Tableau 6'!$A$31</definedName>
    <definedName name="Title_Tableau6d..C49">'Tableau 6'!$A$44</definedName>
    <definedName name="Title_Tableau7a..D10">'Tableau 7'!$A$3</definedName>
    <definedName name="Title_Tableau7b..D25">'Tableau 7'!$A$18</definedName>
    <definedName name="Title_Tableau7c..D44">'Tableau 7'!$A$34</definedName>
    <definedName name="Title_Tableau7d..C58">'Tableau 7'!$A$55</definedName>
    <definedName name="Title_Tableau7e..C71">'Tableau 7'!$A$68</definedName>
    <definedName name="Title_Tableau8a..D6">'Tableau 8'!$A$3</definedName>
    <definedName name="Title_Tableau8b..D18">'Tableau 8'!$A$15</definedName>
    <definedName name="Title_Tableau8c..D32">'Tableau 8'!$A$27</definedName>
    <definedName name="Title_Tableau9a..H22">'Tableau 9'!$A$3</definedName>
    <definedName name="Title_Tableau9b..G38">'Tableau 9'!$A$31</definedName>
    <definedName name="Title_Tableau9c..J54">'Tableau 9'!$A$47</definedName>
    <definedName name="Title_Tableau9d..H69">'Tableau 9'!$A$67</definedName>
    <definedName name="Title_Tableau9e..H81">'Tableau 9'!$A$78</definedName>
    <definedName name="Title_Tableau9f..H96">'Tableau 9'!$A$90</definedName>
    <definedName name="Title_Tableau9g..H112">'Tableau 9'!$A$106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9" l="1"/>
  <c r="D21" i="9"/>
  <c r="D20" i="9"/>
  <c r="D19" i="9"/>
  <c r="J49" i="20" l="1"/>
  <c r="J50" i="20"/>
  <c r="J51" i="20"/>
  <c r="J52" i="20"/>
  <c r="J53" i="20"/>
  <c r="J54" i="20"/>
  <c r="J48" i="20"/>
  <c r="D32" i="8"/>
  <c r="D31" i="8"/>
  <c r="D30" i="8"/>
  <c r="D29" i="8"/>
  <c r="D28" i="8"/>
  <c r="C25" i="19"/>
  <c r="B25" i="19"/>
  <c r="C9" i="19"/>
  <c r="B9" i="19"/>
  <c r="H107" i="20"/>
  <c r="H108" i="20"/>
  <c r="H109" i="20"/>
  <c r="H110" i="20"/>
  <c r="H111" i="20"/>
  <c r="H112" i="20"/>
  <c r="E107" i="20"/>
  <c r="E108" i="20"/>
  <c r="E109" i="20"/>
  <c r="E110" i="20"/>
  <c r="E111" i="20"/>
  <c r="E112" i="20"/>
  <c r="D16" i="8"/>
  <c r="D17" i="8"/>
  <c r="D18" i="8"/>
  <c r="D4" i="8"/>
  <c r="D5" i="8"/>
  <c r="C6" i="8"/>
  <c r="B6" i="8"/>
  <c r="H80" i="20"/>
  <c r="H79" i="20"/>
  <c r="H81" i="20"/>
  <c r="E80" i="20"/>
  <c r="E79" i="20"/>
  <c r="E81" i="20"/>
  <c r="E31" i="12"/>
  <c r="D4" i="19"/>
  <c r="E6" i="12"/>
  <c r="E17" i="12"/>
  <c r="E16" i="12"/>
  <c r="E15" i="12"/>
  <c r="E14" i="12"/>
  <c r="E13" i="12"/>
  <c r="E12" i="12"/>
  <c r="E11" i="12"/>
  <c r="E10" i="12"/>
  <c r="E9" i="12"/>
  <c r="E8" i="12"/>
  <c r="E7" i="12"/>
  <c r="E5" i="12"/>
  <c r="E4" i="12"/>
  <c r="D24" i="19"/>
  <c r="D23" i="19"/>
  <c r="D22" i="19"/>
  <c r="D21" i="19"/>
  <c r="D20" i="19"/>
  <c r="D8" i="19"/>
  <c r="D7" i="19"/>
  <c r="D6" i="19"/>
  <c r="D5" i="19"/>
  <c r="E32" i="12"/>
  <c r="E33" i="12"/>
  <c r="E34" i="12"/>
  <c r="E35" i="12"/>
  <c r="E36" i="12"/>
  <c r="E37" i="12"/>
  <c r="E38" i="12"/>
  <c r="E39" i="12"/>
  <c r="E40" i="12"/>
  <c r="E41" i="12"/>
  <c r="E42" i="12"/>
  <c r="E43" i="12"/>
  <c r="E44" i="12"/>
  <c r="E45" i="12"/>
  <c r="E46" i="12"/>
  <c r="D36" i="10"/>
  <c r="D37" i="10"/>
  <c r="D38" i="10"/>
  <c r="D39" i="10"/>
  <c r="D40" i="10"/>
  <c r="D41" i="10"/>
  <c r="D43" i="10"/>
  <c r="D44" i="10"/>
  <c r="D35" i="10"/>
  <c r="D5" i="10"/>
  <c r="D6" i="10"/>
  <c r="D7" i="10"/>
  <c r="D8" i="10"/>
  <c r="D9" i="10"/>
  <c r="D10" i="10"/>
  <c r="D4" i="10"/>
  <c r="D5" i="9"/>
  <c r="D6" i="9"/>
  <c r="D7" i="9"/>
  <c r="D8" i="9"/>
  <c r="D9" i="9"/>
  <c r="D10" i="9"/>
  <c r="D4" i="9"/>
  <c r="C7" i="6"/>
  <c r="C6" i="6"/>
  <c r="C5" i="6"/>
  <c r="C4" i="6"/>
  <c r="C3" i="6"/>
  <c r="D18" i="5"/>
  <c r="D4" i="5"/>
  <c r="D5" i="5"/>
  <c r="D6" i="5"/>
  <c r="D7" i="5"/>
  <c r="D8" i="5"/>
  <c r="D9" i="5"/>
  <c r="D10" i="5"/>
  <c r="D17" i="5"/>
  <c r="D16" i="5"/>
  <c r="D15" i="5"/>
  <c r="D14" i="5"/>
  <c r="D13" i="5"/>
  <c r="D11" i="5"/>
  <c r="D12" i="5"/>
  <c r="D3" i="5"/>
  <c r="D25" i="19" l="1"/>
  <c r="D9" i="19"/>
  <c r="D6" i="8"/>
</calcChain>
</file>

<file path=xl/sharedStrings.xml><?xml version="1.0" encoding="utf-8"?>
<sst xmlns="http://schemas.openxmlformats.org/spreadsheetml/2006/main" count="672" uniqueCount="351">
  <si>
    <t>Ce fichier contient 13 onglets, dont la présente page d’instructions, la table des matières à l’onglet 2 et 9 tableaux de données qui commencent à l’onglet 3. Les remarques et les sources se trouvent dans la colonne A sous le tableau ou la figure. Les notes méthodologiques se trouvent à l’onglet 12 et nos coordonnées, à l’onglet 13.</t>
  </si>
  <si>
    <t>Autres ressources</t>
  </si>
  <si>
    <t>Comment citer ce document :</t>
  </si>
  <si>
    <r>
      <rPr>
        <sz val="9"/>
        <color theme="1"/>
        <rFont val="Arial"/>
        <family val="2"/>
      </rPr>
      <t xml:space="preserve">Fin de l’onglet (aller à la </t>
    </r>
    <r>
      <rPr>
        <u/>
        <sz val="9"/>
        <color rgb="FF0070C0"/>
        <rFont val="Arial"/>
        <family val="2"/>
      </rPr>
      <t>table des matières</t>
    </r>
    <r>
      <rPr>
        <sz val="9"/>
        <color rgb="FF000000"/>
        <rFont val="Arial"/>
        <family val="2"/>
      </rPr>
      <t>)</t>
    </r>
  </si>
  <si>
    <t>Table des matières</t>
  </si>
  <si>
    <t>Fin de l’onglet</t>
  </si>
  <si>
    <t>Mois et année</t>
  </si>
  <si>
    <t>Juin 2021</t>
  </si>
  <si>
    <t>Juillet 2021</t>
  </si>
  <si>
    <t>Août 2021</t>
  </si>
  <si>
    <t>Septembre 2021</t>
  </si>
  <si>
    <t>Octobre 2021</t>
  </si>
  <si>
    <t>Novembre 2021</t>
  </si>
  <si>
    <t>Décembre 2021</t>
  </si>
  <si>
    <t>Janvier 2022</t>
  </si>
  <si>
    <t>Février 2022</t>
  </si>
  <si>
    <t>Mars 2022</t>
  </si>
  <si>
    <t>Avril 2022</t>
  </si>
  <si>
    <t>Mai 2022</t>
  </si>
  <si>
    <t>Juin 2022</t>
  </si>
  <si>
    <t>Juillet 2022</t>
  </si>
  <si>
    <t>Août 2022</t>
  </si>
  <si>
    <t>Septembre 2022</t>
  </si>
  <si>
    <t>Octobre 2022</t>
  </si>
  <si>
    <t>Novembre 2022</t>
  </si>
  <si>
    <t>Décembre 2022</t>
  </si>
  <si>
    <t>Remarques</t>
  </si>
  <si>
    <t>Source</t>
  </si>
  <si>
    <t>Système national d’information sur l’utilisation des médicaments prescrits, 2021-2022 à 2022-2023, Institut canadien d’information sur la santé.</t>
  </si>
  <si>
    <t>Caractéristique</t>
  </si>
  <si>
    <t>Groupe</t>
  </si>
  <si>
    <t>Pourcentage</t>
  </si>
  <si>
    <t>Groupe d’âge</t>
  </si>
  <si>
    <t>10-19 ans</t>
  </si>
  <si>
    <t>20-29 ans</t>
  </si>
  <si>
    <t>30-39 ans</t>
  </si>
  <si>
    <t>40-49 ans</t>
  </si>
  <si>
    <t>50-59 ans</t>
  </si>
  <si>
    <t>60 ans et plus</t>
  </si>
  <si>
    <t>Sexe</t>
  </si>
  <si>
    <t>Masculin</t>
  </si>
  <si>
    <t>Féminin</t>
  </si>
  <si>
    <t>Province</t>
  </si>
  <si>
    <t>T.-N.-L.</t>
  </si>
  <si>
    <t>N.-B.</t>
  </si>
  <si>
    <t>Ont.</t>
  </si>
  <si>
    <t>Man.</t>
  </si>
  <si>
    <t>Sask.</t>
  </si>
  <si>
    <t>Alb.</t>
  </si>
  <si>
    <t>C.-B.</t>
  </si>
  <si>
    <t>Total</t>
  </si>
  <si>
    <t>Système national d’information sur l’utilisation des médicaments prescrits, 2010-2011 à 2021-2022, Institut canadien d’information sur la santé.</t>
  </si>
  <si>
    <t>Quintile de revenu du quartier</t>
  </si>
  <si>
    <t>Quintile 1 (revenu le plus faible)</t>
  </si>
  <si>
    <t>Quintile 2</t>
  </si>
  <si>
    <t>Quintile 3</t>
  </si>
  <si>
    <t>Quintile 4</t>
  </si>
  <si>
    <t>Quintile 5 (revenu le plus élevé)</t>
  </si>
  <si>
    <t>Année précédente</t>
  </si>
  <si>
    <t>Année suivante</t>
  </si>
  <si>
    <t>Variation en pourcentage</t>
  </si>
  <si>
    <t>Sulfaméthoxazole et triméthoprime (J01EE01)</t>
  </si>
  <si>
    <t>Ciprofloxacine (J01MA02)</t>
  </si>
  <si>
    <t>Doxycycline (J01AA02)</t>
  </si>
  <si>
    <t>Céfalexine (J01DB01)</t>
  </si>
  <si>
    <t>Amoxicilline et inhibiteurs de bêta-lactamases (J01CR02)</t>
  </si>
  <si>
    <t>Système national d’information sur l’utilisation des médicaments prescrits, 2010-2011 à 2022-2023, Institut canadien d’information sur la santé.</t>
  </si>
  <si>
    <t>5 principales catégories de médicaments visées par les demandes de remboursement</t>
  </si>
  <si>
    <t>Médicaments contre les maladies obstructives des voies respiratoires (R03)</t>
  </si>
  <si>
    <t>Adrénergiques en association avec des corticostéroïdes ou d’autres médicaments, à l’exclusion des anticholinergiques (R03AK)</t>
  </si>
  <si>
    <t>Agonistes des récepteurs bêta-2-adrénergiques, sélectifs (R03AC)</t>
  </si>
  <si>
    <t>Glucocorticoïdes (R03BA)</t>
  </si>
  <si>
    <t>Médicaments de la digestion, enzymes incluses (A09)</t>
  </si>
  <si>
    <t>Préparations enzymatiques (A09AA)</t>
  </si>
  <si>
    <t>Antibactériens à usage systémique (J01)</t>
  </si>
  <si>
    <t>Macrolides (J01FA)</t>
  </si>
  <si>
    <t>Monobactames (J01DF)</t>
  </si>
  <si>
    <t>Autres aminoglycosides (J01GB)</t>
  </si>
  <si>
    <t>Préparations contre la toux et le rhume (R05)</t>
  </si>
  <si>
    <t>Mucolytiques (R05CB)</t>
  </si>
  <si>
    <t>Médicaments contre les troubles liés à l’acidité (A02)</t>
  </si>
  <si>
    <t>Inhibiteurs de la pompe à protons (A02BC)</t>
  </si>
  <si>
    <t>Antagonistes des récepteurs H2 (A02BA)</t>
  </si>
  <si>
    <t>d.n.d.</t>
  </si>
  <si>
    <t>Antiacides avec bicarbonate de sodium (A02AH)</t>
  </si>
  <si>
    <t xml:space="preserve">d.n.d. : Conformément à la politique de l’ICIS sur le respect de la vie privée, lorsque le nombre de personnes ayant présenté une demande de remboursement est inférieur à 5, mais supérieur à 0 pour une ventilation donnée, ce nombre et les valeurs connexes sont supprimés par souci de confidentialité.  </t>
  </si>
  <si>
    <t>Monobactames (J01DF)</t>
  </si>
  <si>
    <t>Autres aminoglycosides (J01GB)</t>
  </si>
  <si>
    <t>Sources</t>
  </si>
  <si>
    <t>Coût d’une visite, moyenne</t>
  </si>
  <si>
    <t>Coût des visites, total</t>
  </si>
  <si>
    <t>Les coûts sont calculés à l’aide de la méthodologie du Coût d’un séjour standard à l’hôpital (CSSH) et n’incluent pas certains éléments comme la rémunération à l’acte des médecins. Ces estimations de coûts doivent donc être considérées comme des « valeurs minimales » plutôt que comme des coûts totaux réels.</t>
  </si>
  <si>
    <t>Principale raison de la visite</t>
  </si>
  <si>
    <t>Nombre de visites</t>
  </si>
  <si>
    <t>E84 Fibrose kystique</t>
  </si>
  <si>
    <t>Z51 Autres soins médicaux</t>
  </si>
  <si>
    <t>R10 Douleur abdominale et pelvienne</t>
  </si>
  <si>
    <t>J18 Pneumonie à micro-organisme non précisé</t>
  </si>
  <si>
    <t>R04 Hémorragie des voies respiratoires</t>
  </si>
  <si>
    <t>Les raisons des visites sont définies selon la Classification statistique internationale des maladies et des problèmes de santé connexes, dixième version, Canada (CIM-10-CA).</t>
  </si>
  <si>
    <t>U07 COVID-19</t>
  </si>
  <si>
    <t>J06 Infections aiguës des voies respiratoires supérieures</t>
  </si>
  <si>
    <t>Tous les âges</t>
  </si>
  <si>
    <t>Le taux représente la proportion de la cohorte hospitalisée par groupe d’âge.</t>
  </si>
  <si>
    <t>Total des hospitalisations</t>
  </si>
  <si>
    <t>Séjour de 1 ou 2 jours</t>
  </si>
  <si>
    <t>Séjour de 3 à 7 jours</t>
  </si>
  <si>
    <t>Séjour de 8 à 14 jours</t>
  </si>
  <si>
    <t>Séjour de 15 à 30 jours</t>
  </si>
  <si>
    <t>Séjour de 31 jours et plus</t>
  </si>
  <si>
    <t>Durée du séjour, moyenne, jours</t>
  </si>
  <si>
    <t>Durée du séjour, mode, jours</t>
  </si>
  <si>
    <t>s.o.</t>
  </si>
  <si>
    <t>Coût d’un séjour, moyenne</t>
  </si>
  <si>
    <t>Coût des séjours, total</t>
  </si>
  <si>
    <t>Diagnostic principal</t>
  </si>
  <si>
    <t>Nombre d’hospitalisations</t>
  </si>
  <si>
    <t>J32 Sinusite chronique</t>
  </si>
  <si>
    <t>J15 Pneumonies bactériennes, non classées ailleurs</t>
  </si>
  <si>
    <t xml:space="preserve">d.n.d. : Conformément à la politique de l’ICIS sur le respect de la vie privée, lorsque le nombre est inférieur à 5, mais supérieur à 0 pour une ventilation donnée, ce nombre et les valeurs connexes sont supprimés par souci de confidentialité.  </t>
  </si>
  <si>
    <t>Les diagnostics principaux sont définis selon la Classification statistique internationale des maladies et des problèmes de santé connexes, dixième version, Canada (CIM-10-CA).</t>
  </si>
  <si>
    <t>K56 Iléus paralytique et occlusion intestinale sans hernie</t>
  </si>
  <si>
    <t>N20 Calcul du rein et de l’uretère</t>
  </si>
  <si>
    <t>Consultations externes et en milieu communautaire</t>
  </si>
  <si>
    <t>Visites des patients hospitalisés</t>
  </si>
  <si>
    <t>Total des consultations médicales</t>
  </si>
  <si>
    <t>Inclut les consultations en personne et virtuelles.</t>
  </si>
  <si>
    <t>Examens des fonctions pulmonaires</t>
  </si>
  <si>
    <t>Services de laboratoire</t>
  </si>
  <si>
    <t>Radiographies thoraciques</t>
  </si>
  <si>
    <t>Chaque consultation médicale comprend généralement la prestation de plusieurs services.</t>
  </si>
  <si>
    <t>Sérum glutamopyruvique transaminase (alanine aminotransférase) (L223)</t>
  </si>
  <si>
    <t>Créatinine (L067)</t>
  </si>
  <si>
    <t>Formule sanguine complète (L393)</t>
  </si>
  <si>
    <t>Phosphatase, alcaline (L191)</t>
  </si>
  <si>
    <t>Bilirubine, totale (L030)</t>
  </si>
  <si>
    <t>0*</t>
  </si>
  <si>
    <t>6*</t>
  </si>
  <si>
    <t>10*</t>
  </si>
  <si>
    <t>35*</t>
  </si>
  <si>
    <t>13*</t>
  </si>
  <si>
    <t>Système national d’information sur l’utilisation des médicaments prescrits, 2020-2021 à 2022-2023, Institut canadien d’information sur la santé.</t>
  </si>
  <si>
    <t>Le quintile de revenu est attribué à l’aide du code postal du patient et du Fichier de conversion des codes postaux plus (FCCP+) de Statistique Canada. Les patients dont le code postal est non valide ou manquant ont été exclus.</t>
  </si>
  <si>
    <t>Les provinces autres que l’Ontario et l’Alberta n’ont pas soumis de données comparables sur les services d’urgence au cours de cette période.</t>
  </si>
  <si>
    <r>
      <t>Inclut les patients ayant présenté leur première demande de remboursement de Trikafta entre le 1</t>
    </r>
    <r>
      <rPr>
        <vertAlign val="superscript"/>
        <sz val="9"/>
        <rFont val="Arial"/>
        <family val="2"/>
      </rPr>
      <t>er</t>
    </r>
    <r>
      <rPr>
        <sz val="9"/>
        <rFont val="Arial"/>
        <family val="2"/>
      </rPr>
      <t> avril 2021 et le 31 mars 2022.</t>
    </r>
    <r>
      <rPr>
        <sz val="9"/>
        <rFont val="Arial"/>
        <family val="2"/>
      </rPr>
      <t xml:space="preserve"> </t>
    </r>
    <r>
      <rPr>
        <sz val="9"/>
        <rFont val="Arial"/>
        <family val="2"/>
      </rPr>
      <t>Exclut les patients ayant utilisé des modulateurs du régulateur de la perméabilité transmembranaire de la fibrose kystique au cours des 10 années précédant le 1</t>
    </r>
    <r>
      <rPr>
        <vertAlign val="superscript"/>
        <sz val="9"/>
        <rFont val="Arial"/>
        <family val="2"/>
      </rPr>
      <t>er</t>
    </r>
    <r>
      <rPr>
        <sz val="9"/>
        <rFont val="Arial"/>
        <family val="2"/>
      </rPr>
      <t> avril 2021.</t>
    </r>
    <r>
      <rPr>
        <sz val="9"/>
        <rFont val="Arial"/>
        <family val="2"/>
      </rPr>
      <t xml:space="preserve"> </t>
    </r>
  </si>
  <si>
    <t>Le groupe consultatif clinique a défini les antibiotiques oraux contre les infections aiguës.</t>
  </si>
  <si>
    <t>Pour éviter un surdénombrement, une seule consultation par patient et par jour a été comptée dans le nombre total de consultations médicales.</t>
  </si>
  <si>
    <t xml:space="preserve">Notes méthodologiques </t>
  </si>
  <si>
    <t xml:space="preserve">Cohorte Trikafta </t>
  </si>
  <si>
    <t>Utilisation des soins de courte durée</t>
  </si>
  <si>
    <t>L’analyse porte sur les épisodes de soins. Par épisode de soins, on entend l’ensemble des hospitalisations en soins de courte durée et visites en chirurgie d’un jour successives.</t>
  </si>
  <si>
    <t xml:space="preserve">Utilisation des services d’urgence </t>
  </si>
  <si>
    <t>Utilisation des médicaments autres que Trikafta</t>
  </si>
  <si>
    <t>Coordonnées</t>
  </si>
  <si>
    <t>Contactez-nous</t>
  </si>
  <si>
    <t>Renseignements sur les données :</t>
  </si>
  <si>
    <t>medicaments@icis.ca</t>
  </si>
  <si>
    <t>Demandes des médias :</t>
  </si>
  <si>
    <t>media@icis.ca</t>
  </si>
  <si>
    <t>Médias sociaux :</t>
  </si>
  <si>
    <t>L’ICIS sur X</t>
  </si>
  <si>
    <t>L’ICIS sur Facebook</t>
  </si>
  <si>
    <t>L’ICIS sur LinkedIn</t>
  </si>
  <si>
    <t>L’ICIS sur Instagram</t>
  </si>
  <si>
    <t>L’ICIS sur YouTube</t>
  </si>
  <si>
    <r>
      <rPr>
        <sz val="10"/>
        <color theme="1"/>
        <rFont val="Aptos Narrow"/>
        <family val="2"/>
        <scheme val="minor"/>
      </rPr>
      <t>Fin de l’onglet (retour à la</t>
    </r>
    <r>
      <rPr>
        <u/>
        <sz val="10"/>
        <color rgb="FF0070C0"/>
        <rFont val="Aptos Narrow"/>
        <family val="2"/>
        <scheme val="minor"/>
      </rPr>
      <t xml:space="preserve"> table des matières</t>
    </r>
    <r>
      <rPr>
        <sz val="10"/>
        <color theme="1"/>
        <rFont val="Aptos Narrow"/>
        <family val="2"/>
        <scheme val="minor"/>
      </rPr>
      <t>)</t>
    </r>
  </si>
  <si>
    <t>Ce projet examine l’incidence de Trikafta sur les personnes atteintes de fibrose kystique. On y compare leur cheminement clinique au cours de l’année précédant et de l’année suivant le début de leur traitement, y compris les épisodes graves comme les hospitalisations et le traitement des infections par antibiotique, ainsi que les soins de suivi comme les visites chez le médecin.</t>
  </si>
  <si>
    <t>À moins d’indication contraire, les données utilisées proviennent des provinces et des territoires du Canada. Les provinces et territoires inclus varient selon l’analyse, en fonction des données soumises à l’ICIS et de leur comparabilité avec celles des autres régions. Pour connaître les inclusions, consultez les remarques sous les tableaux.</t>
  </si>
  <si>
    <t>Inclut des patients de Terre-Neuve-et-Labrador, du Nouveau-Brunswick, de l’Ontario, du Manitoba, de la Saskatchewan, de l’Alberta et de la Colombie-Britannique.</t>
  </si>
  <si>
    <t>Inclut des patients du Manitoba, de la Saskatchewan et de la Colombie-Britannique.</t>
  </si>
  <si>
    <t>Le groupe consultatif clinique a défini les antibiotiques oraux utilisés couramment pour les infections aiguës.</t>
  </si>
  <si>
    <t>Incidence de Trikafta sur les personnes atteintes de fibrose kystique — tableaux de données</t>
  </si>
  <si>
    <r>
      <rPr>
        <sz val="11"/>
        <color theme="1"/>
        <rFont val="Arial"/>
        <family val="2"/>
      </rPr>
      <t xml:space="preserve">Institut canadien d’information sur la santé. </t>
    </r>
    <r>
      <rPr>
        <i/>
        <sz val="11"/>
        <color rgb="FF000000"/>
        <rFont val="Arial"/>
        <family val="2"/>
      </rPr>
      <t xml:space="preserve">Incidence de Trikafta sur les personnes atteintes de fibrose kystique </t>
    </r>
    <r>
      <rPr>
        <sz val="11"/>
        <color rgb="FF000000"/>
        <rFont val="Arial"/>
        <family val="2"/>
      </rPr>
      <t>—</t>
    </r>
    <r>
      <rPr>
        <i/>
        <sz val="11"/>
        <color rgb="FF000000"/>
        <rFont val="Arial"/>
        <family val="2"/>
      </rPr>
      <t xml:space="preserve"> tableaux de données</t>
    </r>
    <r>
      <rPr>
        <sz val="11"/>
        <color rgb="FF000000"/>
        <rFont val="Arial"/>
        <family val="2"/>
      </rPr>
      <t>. Ottawa, ON : ICIS; 2024.</t>
    </r>
  </si>
  <si>
    <r>
      <t>Inclut les patients ayant déjà utilisé des modulateurs du régulateur de la perméabilité transmembranaire de la fibrose kystique (CFTR), lesquels sont exclus de la cohorte de Trikafta. La cohorte Trikafta inclut les patients qui ont soumis leur première demande de remboursement de Trikafta entre le 1</t>
    </r>
    <r>
      <rPr>
        <vertAlign val="superscript"/>
        <sz val="9"/>
        <rFont val="Arial"/>
        <family val="2"/>
      </rPr>
      <t>er</t>
    </r>
    <r>
      <rPr>
        <sz val="9"/>
        <rFont val="Arial"/>
        <family val="2"/>
      </rPr>
      <t> avril 2021 et le 31 mars 2022. Exclut les patients ayant utilisé des modulateurs du CFTR au cours des 10 années précédant le 1</t>
    </r>
    <r>
      <rPr>
        <vertAlign val="superscript"/>
        <sz val="9"/>
        <rFont val="Arial"/>
        <family val="2"/>
      </rPr>
      <t>er</t>
    </r>
    <r>
      <rPr>
        <sz val="9"/>
        <rFont val="Arial"/>
        <family val="2"/>
      </rPr>
      <t> avril 2021.</t>
    </r>
  </si>
  <si>
    <t>Nombre de patients (N = 683)</t>
  </si>
  <si>
    <r>
      <t>Cohorte Trikafta : Inclut les patients ayant soumis leur première demande de remboursement de Trikafta entre le 1</t>
    </r>
    <r>
      <rPr>
        <vertAlign val="superscript"/>
        <sz val="9"/>
        <rFont val="Arial"/>
        <family val="2"/>
      </rPr>
      <t>er</t>
    </r>
    <r>
      <rPr>
        <sz val="9"/>
        <rFont val="Arial"/>
        <family val="2"/>
      </rPr>
      <t> avril 2021 et le 31 mars 2022. Exclut les patients ayant utilisé des modulateurs du régulateur de la perméabilité transmembranaire de la fibrose kystique (CFTR) au cours des 10 années précédant le 1</t>
    </r>
    <r>
      <rPr>
        <vertAlign val="superscript"/>
        <sz val="9"/>
        <rFont val="Arial"/>
        <family val="2"/>
      </rPr>
      <t>er</t>
    </r>
    <r>
      <rPr>
        <sz val="9"/>
        <rFont val="Arial"/>
        <family val="2"/>
      </rPr>
      <t> avril 2021.</t>
    </r>
  </si>
  <si>
    <t>Cohorte Trikafta : pourcentage</t>
  </si>
  <si>
    <t>Cohorte Trikafta : nombre (N = 672)</t>
  </si>
  <si>
    <t>La cohorte Trikafta inclut des patients de Terre-Neuve-et-Labrador, du Nouveau-Brunswick, de l’Ontario, du Manitoba, de la Saskatchewan, de l’Alberta et de la Colombie-Britannique.</t>
  </si>
  <si>
    <r>
      <t>Cohorte Trikafta : Inclut les patients ayant soumis leur première demande de remboursement de Trikafta entre le 1</t>
    </r>
    <r>
      <rPr>
        <vertAlign val="superscript"/>
        <sz val="9"/>
        <rFont val="Arial"/>
        <family val="2"/>
      </rPr>
      <t>er</t>
    </r>
    <r>
      <rPr>
        <sz val="9"/>
        <rFont val="Arial"/>
        <family val="2"/>
      </rPr>
      <t> avril 2021 et le 31 mars 2022. Exclut les patients ayant utilisé des modulateurs du régulateur de la perméabilité transmembranaire de la fibrose kystique (CFTR) au cours des 10 années précédant le 1</t>
    </r>
    <r>
      <rPr>
        <vertAlign val="superscript"/>
        <sz val="9"/>
        <rFont val="Arial"/>
        <family val="2"/>
      </rPr>
      <t>er</t>
    </r>
    <r>
      <rPr>
        <sz val="9"/>
        <rFont val="Arial"/>
        <family val="2"/>
      </rPr>
      <t xml:space="preserve"> avril 2021. </t>
    </r>
  </si>
  <si>
    <t>Le quintile de revenu est attribué à l’aide du code postal du patient et du Fichier de conversion des codes postaux plus (FCCP+) de Statistique Canada. Les patients dont le code postal est non valide ou manquant ont été exclus, ce qui porte le total pour la cohorte Trikafta à 672.</t>
  </si>
  <si>
    <t>La cohorte de cette analyse inclut des patients du Manitoba, de la Saskatchewan et de la Colombie-Britannique. Certains patients ont soumis des demandes de remboursement pour plusieurs médicaments distincts au cours de chaque période.</t>
  </si>
  <si>
    <t>La cohorte de cette analyse inclut des patients du Manitoba, de la Saskatchewan et de la Colombie-Britannique.</t>
  </si>
  <si>
    <r>
      <rPr>
        <i/>
        <sz val="9"/>
        <rFont val="Arial"/>
        <family val="2"/>
      </rPr>
      <t>Année précédente</t>
    </r>
    <r>
      <rPr>
        <sz val="9"/>
        <rFont val="Arial"/>
        <family val="2"/>
      </rPr>
      <t xml:space="preserve"> signifie les 365 jours qui précèdent la première demande de remboursement de Trikafta soumise par le patient. </t>
    </r>
    <r>
      <rPr>
        <i/>
        <sz val="9"/>
        <rFont val="Arial"/>
        <family val="2"/>
      </rPr>
      <t>Année suivante</t>
    </r>
    <r>
      <rPr>
        <sz val="9"/>
        <rFont val="Arial"/>
        <family val="2"/>
      </rPr>
      <t xml:space="preserve"> signifie les 365 jours après la première demande de remboursement de Trikafta soumise par le patient.</t>
    </r>
  </si>
  <si>
    <r>
      <rPr>
        <i/>
        <sz val="9"/>
        <rFont val="Arial"/>
        <family val="2"/>
      </rPr>
      <t xml:space="preserve">Année précédente </t>
    </r>
    <r>
      <rPr>
        <sz val="9"/>
        <rFont val="Arial"/>
        <family val="2"/>
      </rPr>
      <t xml:space="preserve">signifie les 365 jours qui précèdent la première demande de remboursement de Trikafta soumise par le patient. </t>
    </r>
    <r>
      <rPr>
        <i/>
        <sz val="9"/>
        <rFont val="Arial"/>
        <family val="2"/>
      </rPr>
      <t>Année suivante</t>
    </r>
    <r>
      <rPr>
        <sz val="9"/>
        <rFont val="Arial"/>
        <family val="2"/>
      </rPr>
      <t xml:space="preserve"> signifie les 365 jours après la première demande de remboursement de Trikafta soumise par le patient.</t>
    </r>
  </si>
  <si>
    <t>ATC : Système de classification anatomique, thérapeutique et chimique (ATC).</t>
  </si>
  <si>
    <t xml:space="preserve">d.n.d. : Conformément à la politique de l’ICIS sur le respect de la vie privée, lorsque le nombre de personnes ayant soumis une demande de remboursement est inférieur à 5, mais supérieur à 0 pour une ventilation donnée, ce nombre et les valeurs connexes sont supprimés par souci de confidentialité.  </t>
  </si>
  <si>
    <r>
      <rPr>
        <i/>
        <sz val="9"/>
        <rFont val="Arial"/>
        <family val="2"/>
      </rPr>
      <t>Utilisation chronique</t>
    </r>
    <r>
      <rPr>
        <sz val="9"/>
        <rFont val="Arial"/>
        <family val="2"/>
      </rPr>
      <t xml:space="preserve"> a été définie comme la soumission d’au moins 2 demandes de remboursement pour un approvisionnement d'au moins 180 jours pour un médicament d'un groupe donné.</t>
    </r>
  </si>
  <si>
    <r>
      <rPr>
        <i/>
        <sz val="9"/>
        <rFont val="Arial"/>
        <family val="2"/>
      </rPr>
      <t>Année précédente</t>
    </r>
    <r>
      <rPr>
        <sz val="9"/>
        <rFont val="Arial"/>
        <family val="2"/>
      </rPr>
      <t xml:space="preserve"> signifie les 365 jours qui précèdent la première demande de remboursement de Trikafta soumise par le patient.</t>
    </r>
    <r>
      <rPr>
        <i/>
        <sz val="9"/>
        <rFont val="Arial"/>
        <family val="2"/>
      </rPr>
      <t xml:space="preserve"> Année suivante</t>
    </r>
    <r>
      <rPr>
        <sz val="9"/>
        <rFont val="Arial"/>
        <family val="2"/>
      </rPr>
      <t xml:space="preserve"> signifie les 365 jours après la première demande de remboursement de Trikafta soumise par le patient.</t>
    </r>
  </si>
  <si>
    <t>Utilisateurs d’un lecteur d’écran : Cet onglet contient 2 tableaux. Le premier s’intitule Tableau 5A Nombre de personnes ayant soumis des demandes de remboursement pour une utilisation chronique de médicaments (autres que Trikafta), sous-ensemble de la cohorte Trikafta (N = 197). Il commence à la cellule A3 et se termine à la cellule E19. Les remarques commencent à la cellule A20 et la source, à la cellule A27. Le deuxième s’intitule Tableau 5B Nombre de jours d’approvisionnement pour une utilisation chronique de médicaments, sous-ensemble de la cohorte Trikafta (N = 197). Il commence à la cellule A30 et se termine à la cellule E46. Les remarques commencent à la cellule A47 et la source, à la cellule A53.</t>
  </si>
  <si>
    <t>La cohorte de cette analyse inclut des patients de l’Ontario et de l’Alberta (N = 420). Tous les patients ne se sont pas rendus au service d’urgence.</t>
  </si>
  <si>
    <t>Système national d’information sur les soins ambulatoires, 2020-2021 à 2022-2023; Système national d’information sur l’utilisation des médicaments prescrits, 2010-2011 à 2022-2023, Institut canadien d’information sur la santé.</t>
  </si>
  <si>
    <t>Nombre total de visites au service d’urgence</t>
  </si>
  <si>
    <t>Visites menant à une hospitalisation</t>
  </si>
  <si>
    <t>Nombre de visites (N = 347)</t>
  </si>
  <si>
    <t xml:space="preserve">Système national d’information sur les soins ambulatoires, 2020-2021 à 2022-2023; Système national d’information sur l’utilisation des médicaments prescrits, 2010-2011 à 2022-2023, Institut canadien d’information sur la santé. </t>
  </si>
  <si>
    <t>Utilisateurs d’un lecteur d’écran : Cet onglet contient 4 tableaux. Le premier s’intitule Tableau 6A Âge des patients prenant Trikafta qui se sont présentés au service d’urgence. Il commence à la cellule A3 et se termine à la cellule D10. Les remarques commencent à la cellule A11 et les sources, à la cellule A15. Le deuxième s’intitule Tableau 6B Caractéristiques des visites au service d’urgence des patients prenant Trikafta qui sont présentés au service d’urgence. Il commence à la cellule A17 et se termine à la cellule D22. Les remarques commencent à la cellule A23 et les sources, à la cellule A28. Le troisième s’intitule Tableau 6C 5 principales raisons des visites au service d’urgence au cours de l’année précédant le début du traitement par Trikafta. Il commence à la cellule A31 et se termine à la cellule C36. Les remarques commencent à la cellule A37 et les sources, à la cellule A41. Le quatrième s’intitule Tableau 6D 5 principales raisons des visites au service d’urgence au cours de l’année suivant le début du traitement par Trikafta. Il commence à la cellule A44 et se termine à la cellule C49. Les remarques commencent à la cellule A50 et les sources, à la cellule A54.</t>
  </si>
  <si>
    <t>La cohorte de cette analyse inclut des patients de Terre-Neuve-et-Labrador, du Nouveau-Brunswick, de l’Ontario, du Manitoba, de la Saskatchewan, de l’Alberta et de la Colombie-Britannique (N = 683). Tous les patients n’ont pas été hospitalisés.</t>
  </si>
  <si>
    <t>Base de données sur les congés des patients, 2020-2021 à 2022-2023; Système national d’information sur l’utilisation des médicaments prescrits, 2010-2011 à 2022-2023, Institut canadien d’information sur la santé.</t>
  </si>
  <si>
    <t>Variation en point de pourcentage</t>
  </si>
  <si>
    <t>s.o. : sans objet.</t>
  </si>
  <si>
    <t>La cohorte de cette analyse inclut des patients de Terre-Neuve-et-Labrador, du Nouveau-Brunswick, de l’Ontario, du Manitoba, de la Saskatchewan, de l’Alberta et de la Colombie-Britannique (N = 683). Tous les patients n’ont pas été hospitalisés et un patient peut avoir été hospitalisé plus d’une fois.</t>
  </si>
  <si>
    <t>Le mode représente la valeur la plus fréquente dans un ensemble de données.</t>
  </si>
  <si>
    <r>
      <rPr>
        <i/>
        <sz val="9"/>
        <rFont val="Arial"/>
        <family val="2"/>
      </rPr>
      <t>Année précédente</t>
    </r>
    <r>
      <rPr>
        <sz val="9"/>
        <rFont val="Arial"/>
        <family val="2"/>
      </rPr>
      <t xml:space="preserve"> signifie les 365 jours qui précèdent la première demande de remboursement de Trikafta soumise par le patient. </t>
    </r>
    <r>
      <rPr>
        <i/>
        <sz val="9"/>
        <rFont val="Arial"/>
        <family val="2"/>
      </rPr>
      <t>Année suivante signifie</t>
    </r>
    <r>
      <rPr>
        <sz val="9"/>
        <rFont val="Arial"/>
        <family val="2"/>
      </rPr>
      <t xml:space="preserve"> les 365 jours après la première demande de remboursement de Trikafta soumise par le patient.</t>
    </r>
  </si>
  <si>
    <t>Consultations médicales</t>
  </si>
  <si>
    <t>La cohorte de cette analyse inclut des patients de Terre-Neuve-et-Labrador, de l’Ontario, du Manitoba, de la Saskatchewan, de l’Alberta et de la Colombie-Britannique (N = 645)</t>
  </si>
  <si>
    <r>
      <rPr>
        <i/>
        <sz val="9"/>
        <rFont val="Arial"/>
        <family val="2"/>
      </rPr>
      <t>Année précédente</t>
    </r>
    <r>
      <rPr>
        <sz val="9"/>
        <rFont val="Arial"/>
        <family val="2"/>
      </rPr>
      <t xml:space="preserve"> signifie les 365 jours qui précèdent la première demande de remboursement de Trikafta soumise par le patient. </t>
    </r>
    <r>
      <rPr>
        <i/>
        <sz val="9"/>
        <rFont val="Arial"/>
        <family val="2"/>
      </rPr>
      <t>Année suivante</t>
    </r>
    <r>
      <rPr>
        <sz val="9"/>
        <rFont val="Arial"/>
        <family val="2"/>
      </rPr>
      <t xml:space="preserve"> signifie les 365 jours après la première demande de remboursement de Trikafta soumise par le patient.</t>
    </r>
  </si>
  <si>
    <r>
      <t xml:space="preserve">Année précédente signifie les 365 jours qui précèdent la première demande de remboursement de Trikafta soumise par le patient. </t>
    </r>
    <r>
      <rPr>
        <i/>
        <sz val="9"/>
        <rFont val="Arial"/>
        <family val="2"/>
      </rPr>
      <t>Année suivante</t>
    </r>
    <r>
      <rPr>
        <sz val="9"/>
        <rFont val="Arial"/>
        <family val="2"/>
      </rPr>
      <t xml:space="preserve"> signifie les 365 jours après la première demande de remboursement de Trikafta soumise par le patient.</t>
    </r>
  </si>
  <si>
    <r>
      <t>Cohorte Trikafta : Inclut les patients ayant soumis leur première demande de remboursement de Trikafta entre le 1</t>
    </r>
    <r>
      <rPr>
        <vertAlign val="superscript"/>
        <sz val="9"/>
        <color rgb="FF000000"/>
        <rFont val="Arial"/>
        <family val="2"/>
      </rPr>
      <t>er</t>
    </r>
    <r>
      <rPr>
        <sz val="9"/>
        <color rgb="FF000000"/>
        <rFont val="Arial"/>
        <family val="2"/>
      </rPr>
      <t> avril 2021 et le 31 mars 2022. Exclut les patients ayant utilisé des modulateurs du régulateur de la perméabilité transmembranaire de la fibrose kystique (CFTR) au cours des 10 années précédant le 1</t>
    </r>
    <r>
      <rPr>
        <vertAlign val="superscript"/>
        <sz val="9"/>
        <color rgb="FF000000"/>
        <rFont val="Arial"/>
        <family val="2"/>
      </rPr>
      <t>er </t>
    </r>
    <r>
      <rPr>
        <sz val="9"/>
        <color rgb="FF000000"/>
        <rFont val="Arial"/>
        <family val="2"/>
      </rPr>
      <t xml:space="preserve">avril 2021. </t>
    </r>
  </si>
  <si>
    <r>
      <t>Cohorte Trikafta : Inclut les patients ayant soumis leur première demande de remboursement de Trikafta entre le 1</t>
    </r>
    <r>
      <rPr>
        <vertAlign val="superscript"/>
        <sz val="9"/>
        <color rgb="FF000000"/>
        <rFont val="Arial"/>
        <family val="2"/>
      </rPr>
      <t>er</t>
    </r>
    <r>
      <rPr>
        <sz val="9"/>
        <color rgb="FF000000"/>
        <rFont val="Arial"/>
        <family val="2"/>
      </rPr>
      <t> avril 2021 et le 31 mars 2022. Exclut les patients ayant utilisé des modulateurs du régulateur de la perméabilité transmembranaire de la fibrose kystique (CFTR) au cours des 10 années précédant le 1</t>
    </r>
    <r>
      <rPr>
        <vertAlign val="superscript"/>
        <sz val="9"/>
        <color rgb="FF000000"/>
        <rFont val="Arial"/>
        <family val="2"/>
      </rPr>
      <t>er</t>
    </r>
    <r>
      <rPr>
        <sz val="9"/>
        <color rgb="FF000000"/>
        <rFont val="Arial"/>
        <family val="2"/>
      </rPr>
      <t xml:space="preserve"> avril 2021. </t>
    </r>
  </si>
  <si>
    <t>Base de données nationale sur les médecins, 2020-2021 à 2022-2023; Système national d’information sur l’utilisation des médicaments prescrits, 2010-2011 à 2022-2023, Institut canadien d’information sur la santé.</t>
  </si>
  <si>
    <t>Services dispensés par le médecin</t>
  </si>
  <si>
    <t>La cohorte de cette analyse inclut des patients de l’Ontario (N = 309). La mise en correspondance des services dispensés par les médecins en Ontario et dans les autres provinces n’est pas disponible.</t>
  </si>
  <si>
    <t>La cohorte de cette analyse inclut des patients de l’Ontario (N = 309). La mise en correspondance des services médicaux en Ontario et dans les autres provinces n’est pas disponible.</t>
  </si>
  <si>
    <t xml:space="preserve">Utilisateurs d’un lecteur d’écran : Cet onglet contient 3 tableaux. Le premier s’intitule Tableau 8A Consultations médicales, cohorte Trikafta. Il commence à la cellule A3 et se termine à la cellule D6. Les remarques commencent à la cellule A7 et les sources, à la cellule A12. Le deuxième s’intitule Tableau 8B Services courants dispensés par le médecin durant les consultations médicales, Ontario. Il commence à la cellule A15 et se termine à la cellule D18. Les remarques commencent à la cellule A19 et les sources, à la cellule A24. Le troisième s’intitule Tableau 8C 5 principales analyses en laboratoire effectuées en Ontario pour la cohorte Trikafta. Il commence à la cellule A27 et se termine à la cellule D32. Les remarques commencent à la cellule A33 et les sources, à la cellule A37. </t>
  </si>
  <si>
    <t>Notes méthodologiques</t>
  </si>
  <si>
    <t xml:space="preserve">* Mois où le régime provincial d’assurance médicaments a commencé à offrir le remboursement de Trikafta. d.n.d. : Conformément à la politique de l’ICIS sur le respect de la vie privée, lorsque le nombre de personnes ayant présenté une demande de remboursement est inférieur à 5, mais supérieur à 0 pour une ventilation donnée, ce nombre et les valeurs connexes sont supprimés par souci de confidentialité.  </t>
  </si>
  <si>
    <t>Inclut les patients ayant déjà utilisé des modulateurs du régulateur de la perméabilité transmembranaire de la fibrose kystique (CFTR).</t>
  </si>
  <si>
    <t>Les données sur le remboursement des médicaments aux patients traités par Trikafta en Colombie-Britannique sont incomplètes, ce qui peut entraîner une sous-estimation des dépenses totales du régime public d’assurance médicaments pour Trikafta en Colombie-Britannique.</t>
  </si>
  <si>
    <t>Nombre de patients prenant Trikafta</t>
  </si>
  <si>
    <t xml:space="preserve">C.-B. </t>
  </si>
  <si>
    <t xml:space="preserve">Alb. </t>
  </si>
  <si>
    <t xml:space="preserve">Sask. </t>
  </si>
  <si>
    <t xml:space="preserve">T.-N.-L. </t>
  </si>
  <si>
    <t>Quintile 2</t>
  </si>
  <si>
    <t>Quintile 3</t>
  </si>
  <si>
    <t>Quintile 4</t>
  </si>
  <si>
    <t>La cohorte Trikafta inclut des patients de Terre-Neuve-et-Labrador, du Nouveau-Brunswick, de l’Ontario, du Manitoba, de la Saskatchewan, de l’Alberta et de la Colombie-Britannique (n = 672).</t>
  </si>
  <si>
    <t>Hospitalisations : année précédente</t>
  </si>
  <si>
    <t>Hospitalisations : année suivante</t>
  </si>
  <si>
    <t>Hospitalisations: variation en pourcentage</t>
  </si>
  <si>
    <t xml:space="preserve">Man. </t>
  </si>
  <si>
    <t xml:space="preserve">Ont. </t>
  </si>
  <si>
    <t>s.o. : Provinces dont le volume est trop faible pour le calcul du mode, c.-à-d. où aucune hospitalisation n’a eu la même durée.</t>
  </si>
  <si>
    <t>L’Alberta a plus d’un mode.</t>
  </si>
  <si>
    <t>Nombre de jours d’approvisionnement : année précédente</t>
  </si>
  <si>
    <t xml:space="preserve">La cohorte de cette analyse inclut des patients du Manitoba, de la Saskatchewan et de la Colombie-Britannique (N = 197). Le SNIUMP ne contient aucune donnée sur les demandes pour des antibotiques oraux couverts exclusivement par des régimes privés d’assurance médicaments dans les autres provinces (c.-à-d. ceux qui ne sont pas couverts par un programme public visant les médicaments contre la fibrose kystique). </t>
  </si>
  <si>
    <t>En personne : année précédente</t>
  </si>
  <si>
    <t>En personne : année suivante</t>
  </si>
  <si>
    <t>En personne : variation en pourcentage</t>
  </si>
  <si>
    <t>Consultations médicales en milieu hospitalier pendant l’hospitalisation : année précédente</t>
  </si>
  <si>
    <t>Consultations médicales en milieu hospitalier pendant l’hospitalisation : année suivante</t>
  </si>
  <si>
    <t>Consultations médicales en milieu hospitalier pendant l’hospitalisation : variation en pourcentage</t>
  </si>
  <si>
    <t>Inclut les consultations en personne et virtuelles. Consultez le prochain tableau pour voir la ventilation selon le type de consultation.</t>
  </si>
  <si>
    <t>La cohorte de cette analyse inclut des patients de Terre-Neuve-et-Labrador, de l’Ontario, du Manitoba, de la Saskatchewan, de l’Alberta et de la Colombie-Britannique (N = 645).</t>
  </si>
  <si>
    <t xml:space="preserve">Ces tableaux de données présentent des statistiques sur les caractéristiques démographiques des personnes atteintes de fibrose kystique (FB) et leur utilisation du système de santé au cours de l’année précédant et de l’année suivant le début de leur traitement par Trikafta. </t>
  </si>
  <si>
    <t>Le coût des hospitalisations a été calculé à l’aide de la pondération de la consommation des ressources tirées des méthodologies des groupes clients 2024 de l’ICIS et du Coût d’un séjour standard à l’hôpital (CSSH) à l’échelle provinciale. Le CSSH représente le coût moyen d’une personne recevant des services dans un hôpital de la province ou du territoire. Le coût des hospitalisations comprend une partie des frais généraux de l’hôpital et des coûts des examens diagnostiques et des tests de laboratoire. Il comprend aussi les coûts directs déclarés pour les unités de soins infirmiers — par exemple, les salaires du personnel infirmier, les coûts associés aux fournitures médicales, les salaires du personnel administratif et les coûts amortis de l’équipement. Le CSSH n’inclut pas la rémunération à l’acte des médecins, mais comprend la rémunération versée aux médecins par l’hôpital, par exemple aux médecins salariés.</t>
  </si>
  <si>
    <t xml:space="preserve">Les données du Système national d’information sur les soins ambulatoires (SNISA) ont servi à recenser les visites au service d’urgence des patients de la cohorte Trikafta. Les données sur les visites à l’urgence sont uniquement disponibles pour l’Ontario et l’Alberta. </t>
  </si>
  <si>
    <t xml:space="preserve">Les données de la Base de données sur les congés des patients (BDCP) de l’ICIS ont servi à recenser les hospitalisations des patients au sein de la cohorte Trikafta. Des données sur les hospitalisations sont disponibles pour l’ensemble des provinces et territoires. </t>
  </si>
  <si>
    <t>Les enregistrements de visites au service d’urgence étaient considérés comme antérieurs au début du traitement par Trikafta  lorsque la date d’inscription se situait dans les 365 jours précédent la date de début du traitement par Trikafta. Les enregistrements de visites au service d’urgence dont la date d’inscription se situait dans les 365 jours après la date de début du traitement par Trikafta étaient considérés comme postérieurs au début du traitement par Trikafta.</t>
  </si>
  <si>
    <t>Les hospitalisations étaient considérés comme antérieures au début du traitement par Trikafta dans les cas suivants : la date de sortie pour l’épisode de soins se situait dans les 365 jours précédent la date de début du traitement par Trikafta OU lorsque l’enregistrement indiquait que la date de début du traitement par Trikafta se situait entre la date d’admission et la date de sortie pour l’épisode de soins. Les hospitalisations étaient considérées comme postérieures au début du traitement par Trikafta lorsque la date de début de l’épisode se situait 365 jours après la date de début du traitement par Trikafta.</t>
  </si>
  <si>
    <t xml:space="preserve">Consultations médicales en milieu externe et en milieu communautaire et en milieu hospitalier pendant l’hospitalisation </t>
  </si>
  <si>
    <t xml:space="preserve">Les données de la Base de données nationale sur les médecins (BDNM) ont été utilisées pour recenser les demandes de remboursement des médecins pour les patients de la cohorte Trikafta. Elles ont servi à déterminer le nombre de consultations de patients hospitalisés et de consultations en milieu externe et communautaire, avant et après le début du traitement par Trikafta. Consultez les notes méthodologiques pour en savoir plus sur la façon dont les données sur les consultations de patients hospitalisés et celles effectuées en milieu externe et communautaire ont été ciblées. </t>
  </si>
  <si>
    <t>Les données du Système national d’information sur l’utilisation des médicaments prescrits (SNIUMP) ont servi à recenser les demandes de remboursement de médicaments autres que Trikafta soumises par les personnes de la cohorte Trikafta. Seules les provinces offrant une couverture complète des données au niveau de la population (Manitoba, Saskatchewan et Colombie-Britannique) ont été incluses. 
Les demandes de remboursement dont la date de soumission se situait dans les 365 jours précédent la date de début du traitement par Trikafta étaient considérées comme antérieures au début du traitement par Trikafta. Les demandes de remboursement dont la date de soumission se situait dans les 365 jours après la date de début du traitement par Trikafta étaient considérées comme postérieures au début du traitement par Trikafta. 
L’utilisation chronique a été définie comme la soumission par un patient d’au moins 2 demandes de remboursement pour un approvisionnement d’au moins 180 jours pour un médicament d’un groupe donné. 
La liste des antibiotiques oraux couramment utilisés pour le traitement des infections aiguës a été dressée par le groupe consultatif clinique et utilisée dans le cadre de l’analyse sur l’utilisation d’antibiotiques contre des infections aiguës.</t>
  </si>
  <si>
    <r>
      <t xml:space="preserve">Les produits complémentaires suivants sont disponibles sur le </t>
    </r>
    <r>
      <rPr>
        <u/>
        <sz val="11"/>
        <color rgb="FF0070C0"/>
        <rFont val="Arial"/>
        <family val="2"/>
      </rPr>
      <t>site Web de l’ICIS</t>
    </r>
    <r>
      <rPr>
        <sz val="11"/>
        <rFont val="Arial"/>
        <family val="2"/>
      </rPr>
      <t> :</t>
    </r>
  </si>
  <si>
    <t>• Incidence de Trikafta sur les personnes atteintes de fibrose kystique</t>
  </si>
  <si>
    <r>
      <t xml:space="preserve">• </t>
    </r>
    <r>
      <rPr>
        <i/>
        <sz val="11"/>
        <color theme="1"/>
        <rFont val="Arial"/>
        <family val="2"/>
      </rPr>
      <t>Incidence de Trikafta sur les personnes atteintes de fibrose kystique — notes méthodologiques</t>
    </r>
  </si>
  <si>
    <r>
      <rPr>
        <b/>
        <sz val="12"/>
        <color rgb="FF000000"/>
        <rFont val="Arial"/>
        <family val="2"/>
      </rPr>
      <t>Tableau 1</t>
    </r>
    <r>
      <rPr>
        <sz val="12"/>
        <color rgb="FF000000"/>
        <rFont val="Arial"/>
        <family val="2"/>
      </rPr>
      <t xml:space="preserve">  Nombre de personnes ayant soumis une demande de remboursement de Trikafta, selon le mois, juin 2021 à décembre 2022</t>
    </r>
  </si>
  <si>
    <t>Nombre de personnes ayant soumis 
une demande de remboursement</t>
  </si>
  <si>
    <r>
      <rPr>
        <sz val="9"/>
        <color theme="1"/>
        <rFont val="Arial"/>
        <family val="2"/>
      </rPr>
      <t xml:space="preserve">Fin de l’onglet (retour à la </t>
    </r>
    <r>
      <rPr>
        <u/>
        <sz val="9"/>
        <color rgb="FF0070C0"/>
        <rFont val="Arial"/>
        <family val="2"/>
      </rPr>
      <t>table des matières</t>
    </r>
    <r>
      <rPr>
        <sz val="9"/>
        <color theme="1"/>
        <rFont val="Arial"/>
        <family val="2"/>
      </rPr>
      <t>)</t>
    </r>
  </si>
  <si>
    <r>
      <rPr>
        <b/>
        <sz val="12"/>
        <color theme="1"/>
        <rFont val="Arial"/>
        <family val="2"/>
      </rPr>
      <t>Tableau 2</t>
    </r>
    <r>
      <rPr>
        <sz val="12"/>
        <color theme="1"/>
        <rFont val="Arial"/>
        <family val="2"/>
      </rPr>
      <t xml:space="preserve">  Caractéristiques démographiques de la cohorte Trikafta, N = 683</t>
    </r>
  </si>
  <si>
    <r>
      <rPr>
        <b/>
        <sz val="12"/>
        <color theme="1"/>
        <rFont val="Arial"/>
        <family val="2"/>
      </rPr>
      <t>Tableau 3</t>
    </r>
    <r>
      <rPr>
        <sz val="12"/>
        <color theme="1"/>
        <rFont val="Arial"/>
        <family val="2"/>
      </rPr>
      <t xml:space="preserve">  Quintiles de revenu du quartier, cohorte Trikafta et cohorte générale de fibrose kystique </t>
    </r>
  </si>
  <si>
    <t>Nom du médicament 
(code ATC de niveau 5)</t>
  </si>
  <si>
    <r>
      <rPr>
        <b/>
        <sz val="12"/>
        <color theme="1"/>
        <rFont val="Arial"/>
        <family val="2"/>
      </rPr>
      <t xml:space="preserve">Tableau 4B </t>
    </r>
    <r>
      <rPr>
        <sz val="12"/>
        <color theme="1"/>
        <rFont val="Arial"/>
        <family val="2"/>
      </rPr>
      <t xml:space="preserve"> Nombre de jours d’approvisionnement d’antibiotiques oraux courants contre des infections aiguës, sous-ensemble de la cohorte Trikafta (N = 197)</t>
    </r>
  </si>
  <si>
    <r>
      <rPr>
        <b/>
        <sz val="12"/>
        <color theme="1"/>
        <rFont val="Arial"/>
        <family val="2"/>
      </rPr>
      <t>Tableau 4A</t>
    </r>
    <r>
      <rPr>
        <sz val="12"/>
        <color theme="1"/>
        <rFont val="Arial"/>
        <family val="2"/>
      </rPr>
      <t xml:space="preserve">  Nombre de personnes ayant soumis une demande de remboursement pour des antibiotiques oraux courants contre des infections aiguës, sous-ensemble de la cohorte Trikafta (N = 197)</t>
    </r>
  </si>
  <si>
    <r>
      <rPr>
        <b/>
        <sz val="12"/>
        <color theme="1"/>
        <rFont val="Arial"/>
        <family val="2"/>
      </rPr>
      <t xml:space="preserve">Tableau 5A </t>
    </r>
    <r>
      <rPr>
        <sz val="12"/>
        <color theme="1"/>
        <rFont val="Arial"/>
        <family val="2"/>
      </rPr>
      <t xml:space="preserve"> Nombre de personnes ayant soumis des demandes de remboursement pour une utilisation chronique de médicaments (autres que Trikafta), sous-ensemble de la cohorte Trikafta (N = 197)</t>
    </r>
  </si>
  <si>
    <r>
      <rPr>
        <b/>
        <sz val="12"/>
        <color theme="1"/>
        <rFont val="Arial"/>
        <family val="2"/>
      </rPr>
      <t>Tableau 5B</t>
    </r>
    <r>
      <rPr>
        <sz val="12"/>
        <color theme="1"/>
        <rFont val="Arial"/>
        <family val="2"/>
      </rPr>
      <t xml:space="preserve">  Nombre de jours d’approvisionnement pour une utilisation chronique de médicaments, sous-ensemble de la cohorte Trikafta (N = 197)</t>
    </r>
  </si>
  <si>
    <t>Sous-groupe de substances chimiques 
(code ATC de niveau 4)</t>
  </si>
  <si>
    <r>
      <rPr>
        <sz val="9"/>
        <color theme="1"/>
        <rFont val="Arial"/>
        <family val="2"/>
      </rPr>
      <t>Fin de l’onglet</t>
    </r>
    <r>
      <rPr>
        <sz val="9"/>
        <color rgb="FF0070C0"/>
        <rFont val="Arial"/>
        <family val="2"/>
      </rPr>
      <t xml:space="preserve"> </t>
    </r>
    <r>
      <rPr>
        <sz val="9"/>
        <color theme="1"/>
        <rFont val="Arial"/>
        <family val="2"/>
      </rPr>
      <t xml:space="preserve">(retour à la </t>
    </r>
    <r>
      <rPr>
        <u/>
        <sz val="9"/>
        <color rgb="FF0070C0"/>
        <rFont val="Arial"/>
        <family val="2"/>
      </rPr>
      <t>table des matières</t>
    </r>
    <r>
      <rPr>
        <sz val="9"/>
        <color theme="1"/>
        <rFont val="Arial"/>
        <family val="2"/>
      </rPr>
      <t>)</t>
    </r>
  </si>
  <si>
    <r>
      <rPr>
        <b/>
        <sz val="12"/>
        <color theme="1"/>
        <rFont val="Arial"/>
        <family val="2"/>
      </rPr>
      <t xml:space="preserve">Tableau 6A  </t>
    </r>
    <r>
      <rPr>
        <sz val="12"/>
        <color theme="1"/>
        <rFont val="Arial"/>
        <family val="2"/>
      </rPr>
      <t>Âge des patients prenant Trikafta qui se sont présentés au service d’urgence</t>
    </r>
  </si>
  <si>
    <r>
      <rPr>
        <b/>
        <sz val="12"/>
        <color theme="1"/>
        <rFont val="Arial"/>
        <family val="2"/>
      </rPr>
      <t>Tableau 6B</t>
    </r>
    <r>
      <rPr>
        <sz val="12"/>
        <color theme="1"/>
        <rFont val="Arial"/>
        <family val="2"/>
      </rPr>
      <t xml:space="preserve">  Caractéristiques des visites au service d’urgence des patients prenant Trikafta qui sont présentés au service d’urgence</t>
    </r>
  </si>
  <si>
    <r>
      <rPr>
        <b/>
        <sz val="12"/>
        <color theme="1"/>
        <rFont val="Arial"/>
        <family val="2"/>
      </rPr>
      <t xml:space="preserve">Tableau 6C </t>
    </r>
    <r>
      <rPr>
        <sz val="12"/>
        <color theme="1"/>
        <rFont val="Arial"/>
        <family val="2"/>
      </rPr>
      <t xml:space="preserve"> 5 principales raisons des visites au service d’urgence au cours de l’année précédant le début du traitement par Trikafta</t>
    </r>
  </si>
  <si>
    <r>
      <rPr>
        <b/>
        <sz val="12"/>
        <color theme="1"/>
        <rFont val="Arial"/>
        <family val="2"/>
      </rPr>
      <t>Tableau 6D</t>
    </r>
    <r>
      <rPr>
        <sz val="12"/>
        <color theme="1"/>
        <rFont val="Arial"/>
        <family val="2"/>
      </rPr>
      <t xml:space="preserve">  5 principales raisons des visites au service d’urgence au cours de l’année suivant le début du traitement par Trikafta</t>
    </r>
  </si>
  <si>
    <r>
      <rPr>
        <sz val="9"/>
        <color theme="1"/>
        <rFont val="Arial"/>
        <family val="2"/>
      </rPr>
      <t xml:space="preserve">Fin de l’onglet (retour à la </t>
    </r>
    <r>
      <rPr>
        <u/>
        <sz val="9"/>
        <color rgb="FF0070C0"/>
        <rFont val="Arial"/>
        <family val="2"/>
      </rPr>
      <t>table des matières</t>
    </r>
    <r>
      <rPr>
        <u/>
        <sz val="9"/>
        <color theme="1"/>
        <rFont val="Arial"/>
        <family val="2"/>
      </rPr>
      <t>)</t>
    </r>
  </si>
  <si>
    <t>Nombre 
d’hospitalisations 
(N = 127)</t>
  </si>
  <si>
    <r>
      <rPr>
        <b/>
        <sz val="12"/>
        <color theme="1"/>
        <rFont val="Arial"/>
        <family val="2"/>
      </rPr>
      <t>Tableau 7C</t>
    </r>
    <r>
      <rPr>
        <sz val="12"/>
        <color theme="1"/>
        <rFont val="Arial"/>
        <family val="2"/>
      </rPr>
      <t xml:space="preserve">  Caractéristiques des hospitalisations de la cohorte Trikafta</t>
    </r>
  </si>
  <si>
    <r>
      <rPr>
        <b/>
        <sz val="12"/>
        <color theme="1"/>
        <rFont val="Arial"/>
        <family val="2"/>
      </rPr>
      <t>Tableau 7D</t>
    </r>
    <r>
      <rPr>
        <sz val="12"/>
        <color theme="1"/>
        <rFont val="Arial"/>
        <family val="2"/>
      </rPr>
      <t xml:space="preserve">  3 diagnostics principaux consignés à l’hôpital au cours de l’année précédant le début du traitement par Trikafta</t>
    </r>
  </si>
  <si>
    <r>
      <rPr>
        <b/>
        <sz val="12"/>
        <color rgb="FF000000"/>
        <rFont val="Arial"/>
        <family val="2"/>
      </rPr>
      <t>Tableau 8A</t>
    </r>
    <r>
      <rPr>
        <sz val="12"/>
        <color rgb="FF000000"/>
        <rFont val="Arial"/>
        <family val="2"/>
      </rPr>
      <t xml:space="preserve">  Consultations médicales, cohorte Trikafta</t>
    </r>
  </si>
  <si>
    <r>
      <rPr>
        <b/>
        <sz val="12"/>
        <color rgb="FF000000"/>
        <rFont val="Arial"/>
        <family val="2"/>
      </rPr>
      <t>Tableau 8B</t>
    </r>
    <r>
      <rPr>
        <sz val="12"/>
        <color rgb="FF000000"/>
        <rFont val="Arial"/>
        <family val="2"/>
      </rPr>
      <t xml:space="preserve">  Services courants dispensés par le médecin durant les consultations médicales, Ontario</t>
    </r>
  </si>
  <si>
    <r>
      <rPr>
        <b/>
        <sz val="12"/>
        <color rgb="FF000000"/>
        <rFont val="Arial"/>
        <family val="2"/>
      </rPr>
      <t>Tableau 8C</t>
    </r>
    <r>
      <rPr>
        <sz val="12"/>
        <color rgb="FF000000"/>
        <rFont val="Arial"/>
        <family val="2"/>
      </rPr>
      <t xml:space="preserve">  5 principales analyses en laboratoire effectuées en Ontario pour la cohorte Trikafta</t>
    </r>
  </si>
  <si>
    <t>Quintile 1 (revenu 
le plus faible)</t>
  </si>
  <si>
    <t>Quintile 5 (revenu 
le plus élevé)</t>
  </si>
  <si>
    <t>Coût moyen : 
année précédente</t>
  </si>
  <si>
    <t>Coût moyen : 
année suivante</t>
  </si>
  <si>
    <t>Variation 
du coût ($)</t>
  </si>
  <si>
    <t>Visites au 
service d’urgence : année précédente</t>
  </si>
  <si>
    <t>Visites au 
service d’urgence : année suivante</t>
  </si>
  <si>
    <t>Visites au 
service d’urgence : variation en pourcentage</t>
  </si>
  <si>
    <t>Pourcentage 
des visites ayant mené à une hospitalisation : année précédente</t>
  </si>
  <si>
    <t>Pourcentage 
des visites ayant mené à une hospitalisation : année suivante</t>
  </si>
  <si>
    <t>Pourcentage 
des visites ayant mené à une hospitalisation : variation en pourcentage</t>
  </si>
  <si>
    <t>Nombre 
de personnes 
ayant soumis 
une demande de remboursement : année précédente</t>
  </si>
  <si>
    <t>Nombre 
de personnes 
ayant soumis 
une demande de remboursement : année suivante</t>
  </si>
  <si>
    <t>Nombre 
de personnes 
ayant soumis 
une demande de remboursement : variation en pourcentage</t>
  </si>
  <si>
    <t>Nombre de jours d’approvisionnement : année suivante</t>
  </si>
  <si>
    <t>Nombre de jours d’approvisionnement : variation en pourcentage</t>
  </si>
  <si>
    <t>Durée du 
séjour (mode) : 
année précédente</t>
  </si>
  <si>
    <t>Durée du 
séjour (mode) : 
année suivante</t>
  </si>
  <si>
    <t>Consultations médicales en 
milieu externe et communautaire : année précédente</t>
  </si>
  <si>
    <t>Consultations médicales en 
milieu externe et communautaire : année suivante</t>
  </si>
  <si>
    <t>Consultations médicales en 
milieu externe et communautaire : variation en pourcentage</t>
  </si>
  <si>
    <t>Virtuelle : 
année précédente</t>
  </si>
  <si>
    <t>Virtuelle : 
année suivante</t>
  </si>
  <si>
    <t>Virtuelle : variation 
en pourcentage</t>
  </si>
  <si>
    <r>
      <rPr>
        <b/>
        <sz val="12"/>
        <color rgb="FF000000"/>
        <rFont val="Arial"/>
        <family val="2"/>
      </rPr>
      <t>Tableau 9A</t>
    </r>
    <r>
      <rPr>
        <sz val="12"/>
        <color rgb="FF000000"/>
        <rFont val="Arial"/>
        <family val="2"/>
      </rPr>
      <t xml:space="preserve">  Nombre de patients ayant soumis une demande de remboursement de Trikafta, selon le mois et la province, juin 2021 à décembre 2022</t>
    </r>
  </si>
  <si>
    <r>
      <rPr>
        <b/>
        <sz val="12"/>
        <color theme="1"/>
        <rFont val="Arial"/>
        <family val="2"/>
      </rPr>
      <t>Tableau 9B</t>
    </r>
    <r>
      <rPr>
        <sz val="12"/>
        <color theme="1"/>
        <rFont val="Arial"/>
        <family val="2"/>
      </rPr>
      <t xml:space="preserve">  Accès à Trikafta, cohorte Trikafta, selon le quintile de revenu du quartier et la province</t>
    </r>
  </si>
  <si>
    <r>
      <rPr>
        <b/>
        <sz val="12"/>
        <color theme="1"/>
        <rFont val="Arial"/>
        <family val="2"/>
      </rPr>
      <t>Tableau 9C</t>
    </r>
    <r>
      <rPr>
        <sz val="12"/>
        <color theme="1"/>
        <rFont val="Arial"/>
        <family val="2"/>
      </rPr>
      <t xml:space="preserve">  Hospitalisations, cohorte Trikafta, selon la province</t>
    </r>
  </si>
  <si>
    <r>
      <rPr>
        <b/>
        <sz val="12"/>
        <color theme="1"/>
        <rFont val="Arial"/>
        <family val="2"/>
      </rPr>
      <t>Tableau 9E</t>
    </r>
    <r>
      <rPr>
        <sz val="12"/>
        <color theme="1"/>
        <rFont val="Arial"/>
        <family val="2"/>
      </rPr>
      <t>  Nombre de personnes ayant soumis une demande de remboursement et nombre de jours d’approvisionnement pour des antibiotiques oraux courants contre des infections aiguës, cohorte Trikafta, selon la province</t>
    </r>
  </si>
  <si>
    <r>
      <rPr>
        <b/>
        <sz val="12"/>
        <color rgb="FF000000"/>
        <rFont val="Arial"/>
        <family val="2"/>
      </rPr>
      <t>Tableau 9F</t>
    </r>
    <r>
      <rPr>
        <sz val="12"/>
        <color rgb="FF000000"/>
        <rFont val="Arial"/>
        <family val="2"/>
      </rPr>
      <t xml:space="preserve">  Consultations médicales en milieu externe et communautaire et en milieu hospitalier pendant l'hospitalisation, cohorte Trikafta, selon la province</t>
    </r>
  </si>
  <si>
    <r>
      <rPr>
        <b/>
        <sz val="12"/>
        <color rgb="FF000000"/>
        <rFont val="Arial"/>
        <family val="2"/>
      </rPr>
      <t xml:space="preserve">Tableau 9G </t>
    </r>
    <r>
      <rPr>
        <sz val="12"/>
        <color rgb="FF000000"/>
        <rFont val="Arial"/>
        <family val="2"/>
      </rPr>
      <t xml:space="preserve"> Type de consultations en milieu externe et communautaire, cohorte Trikafta, selon la province</t>
    </r>
  </si>
  <si>
    <r>
      <rPr>
        <sz val="9"/>
        <color theme="1"/>
        <rFont val="Arial"/>
        <family val="2"/>
      </rPr>
      <t xml:space="preserve">Fin de l'onglet (retour à la </t>
    </r>
    <r>
      <rPr>
        <u/>
        <sz val="9"/>
        <color rgb="FF0070C0"/>
        <rFont val="Arial"/>
        <family val="2"/>
      </rPr>
      <t>table des matières</t>
    </r>
    <r>
      <rPr>
        <sz val="9"/>
        <color theme="1"/>
        <rFont val="Arial"/>
        <family val="2"/>
      </rPr>
      <t>)</t>
    </r>
  </si>
  <si>
    <r>
      <rPr>
        <sz val="9"/>
        <color theme="1"/>
        <rFont val="Arial"/>
        <family val="2"/>
      </rPr>
      <t xml:space="preserve">Fin du fichier (retour à la </t>
    </r>
    <r>
      <rPr>
        <u/>
        <sz val="9"/>
        <color rgb="FF0070C0"/>
        <rFont val="Arial"/>
        <family val="2"/>
      </rPr>
      <t>table des matières</t>
    </r>
    <r>
      <rPr>
        <sz val="9"/>
        <color theme="1"/>
        <rFont val="Arial"/>
        <family val="2"/>
      </rPr>
      <t>)</t>
    </r>
  </si>
  <si>
    <t>Tableau 1  Nombre de personnes ayant soumis une demande de remboursement de Trikafta, selon le mois, juin 2021 à décembre 2022</t>
  </si>
  <si>
    <t>Tableau 2  Caractéristiques démographiques de la cohorte Trikafta</t>
  </si>
  <si>
    <t>Tableau 3  Quintiles de revenu du quartier, cohorte Trikafta et cohorte générale de fibrose kystique</t>
  </si>
  <si>
    <t>Tableau 4A  Nombre de personnes de la cohorte Trikafta ayant soumis une demande de remboursement pour des antibiotiques oraux courants contre des infections aiguës, sous-ensemble de la cohorte Trikafta (N = 197)</t>
  </si>
  <si>
    <t>Tableau 4B  Nombre de jours d’approvisionnement d’antibiotiques oraux courants contre des infections aiguës, sous-ensemble de la cohorte Trikafta (N = 197)</t>
  </si>
  <si>
    <t>Tableau 5A  Nombre de personnes ayant soumis des demandes de remboursement pour une utilisation chronique de médicaments (autres que Trikafta), sous-ensemble de la cohorte Trikafta (N = 197)</t>
  </si>
  <si>
    <t>Tableau 5B  Nombre de jours d’approvisionnement pour une utilisation chronique de médicaments, sous-ensemble de la cohorte Trikafta (N = 197)</t>
  </si>
  <si>
    <t>Tableau 6A  Âge des patients prenant Trikafta qui se sont présentés au service d’urgence</t>
  </si>
  <si>
    <t>Tableau 6B  Caractéristiques des visites au service d’urgence des patients prenant du Trikafta qui sont présentés au service d’urgence</t>
  </si>
  <si>
    <t>Tableau 6C  5 principales raisons des visites au service d’urgence au cours de l’année précédant le début du traitement par Trikafta</t>
  </si>
  <si>
    <t>Tableau 6D  5 principales raisons des visites au service d’urgence au cours de l’année suivant le début du traitement par Trikafta</t>
  </si>
  <si>
    <t>Tableau 7C  Caractéristiques des hospitalisations de la cohorte Trikafta</t>
  </si>
  <si>
    <t>Tableau 7D  3 diagnostics principaux consignés à l’hôpital au cours de l’année précédant le début du traitement par Trikafta</t>
  </si>
  <si>
    <t>Tableau 7E  3 diagnostics principaux consignés à l’hôpital au cours de l’année suivant le début du traitement par Trikafta</t>
  </si>
  <si>
    <t>Tableau 8A  Consultations médicales, cohorte Trikafta</t>
  </si>
  <si>
    <t>Tableau 8B  Services courants dispensés par le médecin durant les consultations médicales, Ontario</t>
  </si>
  <si>
    <t>Tableau 8C  5 principales analyses en laboratoire effectuées en Ontario pour la cohorte Trikafta</t>
  </si>
  <si>
    <t>Tableau 9A  Nombre de patients ayant soumis une demande de remboursement de Trikafta, selon le mois et la province, juin 2021 à décembre 2022</t>
  </si>
  <si>
    <t>Tableau 9B  Accès à Trikafta, cohorte Trikafta, selon le quintile de revenu du quartier et la province</t>
  </si>
  <si>
    <t>Tableau 9C  Hospitalisations, cohorte Trikafta, selon la province</t>
  </si>
  <si>
    <t>Tableau 9E  Nombre de personnes ayant soumis une demande de remboursement et nombre de jours d’approvisionnement pour des antibiotiques oraux courants contre des infections aiguës, cohorte Trikafta, selon la province</t>
  </si>
  <si>
    <t>Tableau 9F  Consultations médicales en milieu externe et communautaire et en milieu hospitalier pendant l'hospitalisation, cohorte Trikafta, selon la province</t>
  </si>
  <si>
    <t>Tableau 9G  Type de consultations en milieu externe et communautaire, cohorte Trikafta, selon la province</t>
  </si>
  <si>
    <t>Utilisateurs d’un lecteur d’écran : Cet onglet contient 2 tableaux. Le premier s’intitule Tableau 4A Nombre de personnes de la cohorte Trikafta ayant soumis une demande de remboursement pour des antibiotiques oraux courants contre des infections aiguës, sous-ensemble de la cohorte Trikafta (N = 197). Il commence à la cellule A3 et se termine à la cellule D9. Les remarques commencent à la cellule A10 et la source, à la cellule A16. Le deuxième s’intitule Tableau 4B Nombre de jours d’approvisionnement d’antibiotiques oraux courants contre des infections aiguës, sous-ensemble de la cohorte Trikafta (N = 197). Il commence à la cellule A19 et se termine à la cellule D25. Les remarques commencent à la cellule A26 et la source, à la cellule A31.</t>
  </si>
  <si>
    <r>
      <t>Utilisateurs d’un lecteur d’écran : Cet onglet contient 7 tableaux. Le premier s’intitule Tableau 9A Nombre de patients ayant soumis une demande de remboursement de Trikafta, selon le mois et la province, juin 2021 à décembre 2022. Il commence à la cellule A3 et se termine à la cellule H22. Les remarques commencent à la cellule A23 et la source, à la cellule A28. Le deuxième s’intitule Tableau 9B Accès à Trikafta, cohorte Trikafta, selon le quintile de revenu du quartier et la province. Il commence à la cellule A31 et se termine à la cellule G38. Les remarques commencent à la cellule A39 et les sources, à la cellule A44. Le troisième s’intitule Tableau 9C Hospitalisations, cohorte Trikafta, selon la province. Il commence à la cellule A47 et se termine à la cellule J54. Les remarques commencent à la cellule A55 et les sources, à la cellule A64. Le quatrième s’intitule Tableau 9D Visites au service d’urgence</t>
    </r>
    <r>
      <rPr>
        <sz val="11"/>
        <color rgb="FFFF0000"/>
        <rFont val="Arial"/>
        <family val="2"/>
      </rPr>
      <t>, cohorte Trikafta</t>
    </r>
    <r>
      <rPr>
        <sz val="11"/>
        <rFont val="Arial"/>
        <family val="2"/>
      </rPr>
      <t xml:space="preserve">, selon la province. Il commence à la cellule A67 et se termine à la cellule G69. Les remarques commencent à la cellule A70 et les sources, à la cellule A75.  Le cinquième s’intitule Tableau 9E Nombre de personnes ayant soumis une demande de remboursement et nombre de jours d’approvisionnement pour des antibiotiques oraux courants contre des infections aiguës, cohorte Trikafta, selon la province. Il commence à la cellule A78 et se termine à la cellule H81. Les remarques commencent à la cellule A82 et la source, à la cellule A87. Le sixième s’intitule Tableau 9F Consultations médicales en milieu externe et communautaire et en milieu hospitalier pendant l'hospitalisation, cohorte Trikafta, selon la province. Il commence à la cellule A90 et se termine à la cellule H96. Les remarques commencent à la cellule A97 et les sources, à la cellule A103. Le septième s’intitule Tableau 9G Type de consultations en milieu externe et communautaire, cohorte Trikafta, selon la province. Il commence à la cellule A106 et se termine à la cellule H112. Les remarques commencent à la cellule A113 et les sources, à la cellule A119. </t>
    </r>
  </si>
  <si>
    <t>Tableau 7A  Âge des patients prenant Trikafta admis à l’hôpital</t>
  </si>
  <si>
    <t>Tableau 7B  Taux de patients prenant Trikafta admis à l’hôpital, selon l’âge</t>
  </si>
  <si>
    <t>Tableau 9D  Visites au service d’urgence, cohorte Trikafta, selon la province</t>
  </si>
  <si>
    <r>
      <rPr>
        <b/>
        <sz val="12"/>
        <rFont val="Arial"/>
        <family val="2"/>
      </rPr>
      <t xml:space="preserve">Tableau 7A  </t>
    </r>
    <r>
      <rPr>
        <sz val="12"/>
        <rFont val="Arial"/>
        <family val="2"/>
      </rPr>
      <t>Âge des patients prenant Trikafta admis à l’hôpital</t>
    </r>
  </si>
  <si>
    <t>Utilisateurs d’un lecteur d’écran : Cet onglet contient 5 tableaux. Le premier s’intitule Tableau 7A Âge des patients prenant Trikafta admis à l’hôpital. Il commence à la cellule A3 et se termine à la cellule D10. Les remarques commencent à la cellule A11 et les sources, à la cellule A15. Le deuxième s’intitule Tableau 7B Taux de patients prenant Trikafta admis à l’hôpital, selon l’âge. Il commence à la cellule A18 et se termine à la cellule D25. Les remarques commencent à la cellule A26 et les sources, à la cellule A31. Le troisième s’intitule Tableau 7C Caractéristiques des hospitalisations de la cohorte Trikafta. Il commence à la cellule A34 et se termine à la cellule D44. Les remarques commencent à la cellule A45, et les sources, à la cellule A52. Le quatrième s’intitule Tableau 7D 3 diagnostics principaux consignés à l’hôpital au cours de l’année précédant le début du traitement par Trikafta. Il commence à la cellule A55 et se termine à la cellule C58. Les remarques commencent à la cellule A59 et les sources, à la cellule A65. Le cinquième s’intitule Tableau 7E 3 diagnostics principaux consignés à l’hôpital au cours de l’année suivant le début du traitement par Trikafta. Il commence à la cellule A68 et se termine à la cellule C71. Les remarques commencent à la cellule A72 et les sources, à la cellule A78.</t>
  </si>
  <si>
    <r>
      <rPr>
        <b/>
        <sz val="12"/>
        <rFont val="Arial"/>
        <family val="2"/>
      </rPr>
      <t>Tableau 7B</t>
    </r>
    <r>
      <rPr>
        <sz val="12"/>
        <rFont val="Arial"/>
        <family val="2"/>
      </rPr>
      <t xml:space="preserve">  Taux de patients prenant Trikafta admis à l’hôpital, selon l’âge</t>
    </r>
  </si>
  <si>
    <r>
      <rPr>
        <b/>
        <sz val="12"/>
        <rFont val="Arial"/>
        <family val="2"/>
      </rPr>
      <t xml:space="preserve">Tableau 7E </t>
    </r>
    <r>
      <rPr>
        <sz val="12"/>
        <rFont val="Arial"/>
        <family val="2"/>
      </rPr>
      <t xml:space="preserve"> 3 diagnostics principaux consignés à l’hôpital au cours de l’année suivant le début du traitement par Trikafta</t>
    </r>
  </si>
  <si>
    <r>
      <rPr>
        <b/>
        <sz val="12"/>
        <rFont val="Arial"/>
        <family val="2"/>
      </rPr>
      <t>Tableau 9D</t>
    </r>
    <r>
      <rPr>
        <sz val="12"/>
        <rFont val="Arial"/>
        <family val="2"/>
      </rPr>
      <t xml:space="preserve">  Visites au service d’urgence, cohorte Trikafta, selon la province</t>
    </r>
  </si>
  <si>
    <t xml:space="preserve">Le Système national d’information sur l’utilisation des médicaments prescrits (SNIUMP) recueille des données sur les demandes de remboursement de médicaments délivrés en pharmacie communautaire. Des données au niveau de la population (c.-à-d. sur les demandes de remboursement de médicaments soumises aux régimes publics et privés d’assurance médicaments) sont disponibles pour le Manitoba, la Saskatchewan et la Colombie-Britannique. Les autres autorités compétentes ne soumettent actuellement que des données sur les demandes de remboursement de médicaments au titre des régimes publics d’assurance médicaments. Pour en savoir plus sur les données pancanadiennes sur les médicaments, consultez l’Outil sur les données pharmaceutiques de l’ICIS. </t>
  </si>
  <si>
    <t>La cohorte Trikafta de cette étude est constituée des personnes ayant soumis leur première demande de remboursement de Trikafta (demandes comportant le code ATC R0X32 de niveau 5) au cours de l’exercice 2021-2022. Les données du SNIUMP ont servi à l’analyse, plus particulièrement celles des régimes publics et privés d’assurance médicaments de Terre-Neuve-et-Labrador, de la Nouvelle-Écosse, du Nouveau-Brunswick, de l’Ontario, du Manitoba, de la Saskatchewan, de l’Alberta et de la Colombie-Britannique. Les autres provinces et territoires ont été exclus en raison d’une couverture incomplète. Pour plus de détails, consultez les notes méthodologiques.</t>
  </si>
  <si>
    <t>1 et 9</t>
  </si>
  <si>
    <t>Cohorte générale de fibrose kystique : Les données de la population canadienne par quintile de revenu pour les patients atteints de la fibrose kystique ne sont pas disponibles. La population de patients atteints de la fibrose kystique en Ontario est utilisée comme mesure d’approximation aux fins de comparaisons nationales.</t>
  </si>
  <si>
    <t>Cohorte générale de fibrose kystique : pourcentage*</t>
  </si>
  <si>
    <t>* Arya R, et al. Rates of emerging non-pulmonary complications in adults with cystic fibrosis and in the general population. Journal of Cystic Fibrosis.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</si>
</sst>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quot;$&quot;_ ;_ * \(#,##0.00\)\ &quot;$&quot;_ ;_ * &quot;-&quot;??_)\ &quot;$&quot;_ ;_ @_ "/>
    <numFmt numFmtId="165" formatCode="_(* #,##0_);_(* \(#,##0\);_(* &quot;-&quot;??_);_(@_)"/>
    <numFmt numFmtId="166" formatCode="0.0"/>
    <numFmt numFmtId="167" formatCode="#,##0\ &quot;$&quot;"/>
    <numFmt numFmtId="168" formatCode="0\ %"/>
  </numFmts>
  <fonts count="63" x14ac:knownFonts="1">
    <font>
      <sz val="11"/>
      <color theme="1"/>
      <name val="Aptos Narrow"/>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rgb="FF000000"/>
      <name val="Arial"/>
      <family val="2"/>
    </font>
    <font>
      <sz val="11"/>
      <name val="Arial"/>
      <family val="2"/>
    </font>
    <font>
      <sz val="11"/>
      <color theme="1"/>
      <name val="Aptos Narrow"/>
      <family val="2"/>
      <scheme val="minor"/>
    </font>
    <font>
      <b/>
      <sz val="15"/>
      <color theme="3"/>
      <name val="Aptos Narrow"/>
      <family val="2"/>
      <scheme val="minor"/>
    </font>
    <font>
      <b/>
      <sz val="13"/>
      <color theme="3"/>
      <name val="Aptos Narrow"/>
      <family val="2"/>
      <scheme val="minor"/>
    </font>
    <font>
      <sz val="10"/>
      <name val="Univers"/>
      <family val="2"/>
    </font>
    <font>
      <u/>
      <sz val="11"/>
      <color rgb="FF0070C0"/>
      <name val="Arial"/>
      <family val="2"/>
    </font>
    <font>
      <sz val="9"/>
      <name val="Arial"/>
      <family val="2"/>
    </font>
    <font>
      <u/>
      <sz val="9"/>
      <color rgb="FF0070C0"/>
      <name val="Arial"/>
      <family val="2"/>
    </font>
    <font>
      <sz val="24"/>
      <name val="Univers"/>
      <family val="2"/>
    </font>
    <font>
      <u/>
      <sz val="10"/>
      <color theme="10"/>
      <name val="Univers"/>
      <family val="2"/>
    </font>
    <font>
      <sz val="12"/>
      <color theme="1"/>
      <name val="Arial"/>
      <family val="2"/>
    </font>
    <font>
      <b/>
      <sz val="11"/>
      <color theme="0"/>
      <name val="Arial"/>
      <family val="2"/>
    </font>
    <font>
      <b/>
      <sz val="11"/>
      <name val="Arial"/>
      <family val="2"/>
    </font>
    <font>
      <b/>
      <sz val="9"/>
      <name val="Arial"/>
      <family val="2"/>
    </font>
    <font>
      <sz val="11"/>
      <name val="Arial"/>
      <family val="2"/>
    </font>
    <font>
      <b/>
      <sz val="11"/>
      <color rgb="FFFF0000"/>
      <name val="Aptos Narrow"/>
      <family val="2"/>
      <scheme val="minor"/>
    </font>
    <font>
      <sz val="11"/>
      <color theme="1"/>
      <name val="Arial"/>
      <family val="2"/>
    </font>
    <font>
      <b/>
      <sz val="11"/>
      <color theme="1"/>
      <name val="Arial"/>
      <family val="2"/>
    </font>
    <font>
      <b/>
      <sz val="12"/>
      <color rgb="FF000000"/>
      <name val="Arial"/>
      <family val="2"/>
    </font>
    <font>
      <sz val="12"/>
      <color rgb="FF000000"/>
      <name val="Arial"/>
      <family val="2"/>
    </font>
    <font>
      <u/>
      <sz val="11"/>
      <color rgb="FF0070C0"/>
      <name val="Aptos Narrow"/>
      <family val="2"/>
      <scheme val="minor"/>
    </font>
    <font>
      <b/>
      <sz val="11"/>
      <color theme="0"/>
      <name val="Arial"/>
      <family val="2"/>
    </font>
    <font>
      <sz val="9"/>
      <name val="Arial"/>
      <family val="2"/>
    </font>
    <font>
      <sz val="11"/>
      <color theme="1"/>
      <name val="Arial"/>
      <family val="2"/>
    </font>
    <font>
      <b/>
      <sz val="9"/>
      <name val="Arial"/>
      <family val="2"/>
    </font>
    <font>
      <strike/>
      <sz val="11"/>
      <color theme="1"/>
      <name val="Aptos Narrow"/>
      <family val="2"/>
      <scheme val="minor"/>
    </font>
    <font>
      <sz val="9"/>
      <color rgb="FF000000"/>
      <name val="Arial"/>
      <family val="2"/>
    </font>
    <font>
      <sz val="9"/>
      <color theme="1"/>
      <name val="Arial"/>
      <family val="2"/>
    </font>
    <font>
      <sz val="9"/>
      <color theme="1"/>
      <name val="Aptos Narrow"/>
      <family val="2"/>
      <scheme val="minor"/>
    </font>
    <font>
      <sz val="11"/>
      <name val="Aptos Narrow"/>
      <family val="2"/>
      <scheme val="minor"/>
    </font>
    <font>
      <strike/>
      <sz val="11"/>
      <name val="Aptos Narrow"/>
      <family val="2"/>
      <scheme val="minor"/>
    </font>
    <font>
      <sz val="11"/>
      <color rgb="FF000000"/>
      <name val="Aptos Narrow"/>
      <family val="2"/>
      <scheme val="minor"/>
    </font>
    <font>
      <i/>
      <sz val="11"/>
      <color rgb="FF000000"/>
      <name val="Arial"/>
      <family val="2"/>
    </font>
    <font>
      <vertAlign val="superscript"/>
      <sz val="9"/>
      <name val="Arial"/>
      <family val="2"/>
    </font>
    <font>
      <vertAlign val="superscript"/>
      <sz val="9"/>
      <color rgb="FF000000"/>
      <name val="Arial"/>
      <family val="2"/>
    </font>
    <font>
      <sz val="10"/>
      <color theme="1"/>
      <name val="Aptos Narrow"/>
      <family val="2"/>
      <scheme val="minor"/>
    </font>
    <font>
      <u/>
      <sz val="10"/>
      <color rgb="FF0070C0"/>
      <name val="Aptos Narrow"/>
      <family val="2"/>
      <scheme val="minor"/>
    </font>
    <font>
      <i/>
      <sz val="9"/>
      <name val="Arial"/>
      <family val="2"/>
    </font>
    <font>
      <sz val="30"/>
      <name val="Calibri"/>
      <family val="2"/>
    </font>
    <font>
      <sz val="24"/>
      <name val="Calibri"/>
      <family val="2"/>
    </font>
    <font>
      <i/>
      <sz val="11"/>
      <color theme="1"/>
      <name val="Arial"/>
      <family val="2"/>
    </font>
    <font>
      <b/>
      <sz val="12"/>
      <color theme="1"/>
      <name val="Arial"/>
      <family val="2"/>
    </font>
    <font>
      <sz val="9"/>
      <color rgb="FF0070C0"/>
      <name val="Arial"/>
      <family val="2"/>
    </font>
    <font>
      <sz val="10"/>
      <color rgb="FF0070C0"/>
      <name val="Arial"/>
      <family val="2"/>
    </font>
    <font>
      <u/>
      <sz val="9"/>
      <color theme="1"/>
      <name val="Arial"/>
      <family val="2"/>
    </font>
    <font>
      <sz val="12"/>
      <color theme="1"/>
      <name val="Aptos Narrow"/>
      <family val="2"/>
      <scheme val="minor"/>
    </font>
    <font>
      <sz val="12"/>
      <name val="Arial"/>
      <family val="2"/>
    </font>
    <font>
      <sz val="12"/>
      <name val="Aptos Narrow"/>
      <family val="2"/>
      <scheme val="minor"/>
    </font>
    <font>
      <sz val="30"/>
      <color theme="1"/>
      <name val="Calibri"/>
      <family val="2"/>
    </font>
    <font>
      <sz val="24"/>
      <color rgb="FF000000"/>
      <name val="Calibri"/>
      <family val="2"/>
    </font>
    <font>
      <sz val="24"/>
      <color theme="1"/>
      <name val="Calibri"/>
      <family val="2"/>
    </font>
    <font>
      <b/>
      <sz val="10"/>
      <color rgb="FF0070C0"/>
      <name val="Arial"/>
      <family val="2"/>
    </font>
    <font>
      <sz val="11"/>
      <color rgb="FF0070C0"/>
      <name val="Arial"/>
      <family val="2"/>
    </font>
    <font>
      <sz val="11"/>
      <color rgb="FF0070C0"/>
      <name val="Aptos Narrow"/>
      <family val="2"/>
      <scheme val="minor"/>
    </font>
    <font>
      <sz val="9"/>
      <name val="Aptos Narrow"/>
      <family val="2"/>
      <scheme val="minor"/>
    </font>
    <font>
      <sz val="11"/>
      <color rgb="FFFF0000"/>
      <name val="Arial"/>
      <family val="2"/>
    </font>
    <font>
      <b/>
      <sz val="12"/>
      <name val="Arial"/>
      <family val="2"/>
    </font>
  </fonts>
  <fills count="5">
    <fill>
      <patternFill patternType="none"/>
    </fill>
    <fill>
      <patternFill patternType="gray125"/>
    </fill>
    <fill>
      <patternFill patternType="solid">
        <fgColor theme="0"/>
        <bgColor indexed="64"/>
      </patternFill>
    </fill>
    <fill>
      <patternFill patternType="solid">
        <fgColor rgb="FF58595B"/>
        <bgColor indexed="64"/>
      </patternFill>
    </fill>
    <fill>
      <patternFill patternType="solid">
        <fgColor rgb="FF5A5758"/>
        <bgColor indexed="64"/>
      </patternFill>
    </fill>
  </fills>
  <borders count="18">
    <border>
      <left/>
      <right/>
      <top/>
      <bottom/>
      <diagonal/>
    </border>
    <border>
      <left style="thin">
        <color rgb="FFC1C1C1"/>
      </left>
      <right/>
      <top/>
      <bottom/>
      <diagonal/>
    </border>
    <border>
      <left/>
      <right/>
      <top/>
      <bottom style="thick">
        <color theme="4"/>
      </bottom>
      <diagonal/>
    </border>
    <border>
      <left/>
      <right/>
      <top/>
      <bottom style="thick">
        <color theme="4" tint="0.499984740745262"/>
      </bottom>
      <diagonal/>
    </border>
    <border>
      <left/>
      <right style="thin">
        <color theme="0"/>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bottom style="thin">
        <color auto="1"/>
      </bottom>
      <diagonal/>
    </border>
    <border>
      <left style="thin">
        <color theme="0"/>
      </left>
      <right style="thin">
        <color theme="0"/>
      </right>
      <top/>
      <bottom style="thin">
        <color indexed="64"/>
      </bottom>
      <diagonal/>
    </border>
    <border>
      <left style="thin">
        <color theme="0"/>
      </left>
      <right/>
      <top/>
      <bottom style="thin">
        <color indexed="64"/>
      </bottom>
      <diagonal/>
    </border>
  </borders>
  <cellStyleXfs count="12">
    <xf numFmtId="0" fontId="0" fillId="0" borderId="0"/>
    <xf numFmtId="0" fontId="26" fillId="0" borderId="0" applyNumberFormat="0" applyFill="0" applyBorder="0" applyAlignment="0" applyProtection="0"/>
    <xf numFmtId="43" fontId="7" fillId="0" borderId="0" applyFon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6" fillId="0" borderId="0" applyNumberFormat="0" applyProtection="0">
      <alignment horizontal="left" vertical="top" wrapText="1"/>
    </xf>
    <xf numFmtId="0" fontId="12" fillId="0" borderId="0" applyNumberFormat="0" applyProtection="0">
      <alignment horizontal="left" vertical="top"/>
    </xf>
    <xf numFmtId="0" fontId="16" fillId="0" borderId="0" applyNumberFormat="0" applyFill="0" applyProtection="0">
      <alignment horizontal="left" vertical="top"/>
    </xf>
    <xf numFmtId="0" fontId="17" fillId="3" borderId="4" applyNumberFormat="0" applyProtection="0">
      <alignment horizontal="left" vertical="top"/>
    </xf>
    <xf numFmtId="0" fontId="2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327">
    <xf numFmtId="0" fontId="0" fillId="0" borderId="0" xfId="0"/>
    <xf numFmtId="0" fontId="5" fillId="0" borderId="0" xfId="0" applyFont="1"/>
    <xf numFmtId="0" fontId="6" fillId="0" borderId="0" xfId="5" applyAlignment="1">
      <alignment vertical="top" wrapText="1"/>
    </xf>
    <xf numFmtId="0" fontId="6" fillId="0" borderId="0" xfId="0" applyFont="1"/>
    <xf numFmtId="0" fontId="6" fillId="0" borderId="0" xfId="0" applyFont="1" applyAlignment="1">
      <alignment vertical="top"/>
    </xf>
    <xf numFmtId="0" fontId="11" fillId="0" borderId="0" xfId="0" applyFont="1" applyAlignment="1">
      <alignment vertical="top"/>
    </xf>
    <xf numFmtId="0" fontId="0" fillId="0" borderId="0" xfId="0" applyAlignment="1">
      <alignment vertical="top"/>
    </xf>
    <xf numFmtId="0" fontId="0" fillId="0" borderId="0" xfId="0" applyAlignment="1">
      <alignment vertical="center"/>
    </xf>
    <xf numFmtId="0" fontId="14" fillId="2" borderId="0" xfId="0" applyFont="1" applyFill="1" applyAlignment="1">
      <alignment vertical="center"/>
    </xf>
    <xf numFmtId="0" fontId="10" fillId="2" borderId="0" xfId="0" applyFont="1" applyFill="1" applyAlignment="1">
      <alignment vertical="center"/>
    </xf>
    <xf numFmtId="0" fontId="26" fillId="2" borderId="0" xfId="1" applyFill="1" applyAlignment="1" applyProtection="1">
      <alignment vertical="center"/>
    </xf>
    <xf numFmtId="0" fontId="15" fillId="2" borderId="0" xfId="1" applyFont="1" applyFill="1" applyAlignment="1" applyProtection="1">
      <alignment vertical="center"/>
    </xf>
    <xf numFmtId="0" fontId="6" fillId="0" borderId="0" xfId="0" applyFont="1" applyAlignment="1">
      <alignment vertical="center"/>
    </xf>
    <xf numFmtId="0" fontId="22" fillId="0" borderId="0" xfId="0" applyFont="1"/>
    <xf numFmtId="0" fontId="0" fillId="2" borderId="0" xfId="0" applyFill="1"/>
    <xf numFmtId="49" fontId="16" fillId="2" borderId="0" xfId="7" applyNumberFormat="1" applyFill="1" applyAlignment="1">
      <alignment vertical="center"/>
    </xf>
    <xf numFmtId="0" fontId="19" fillId="2" borderId="7" xfId="6" applyFont="1" applyFill="1" applyBorder="1" applyAlignment="1"/>
    <xf numFmtId="0" fontId="12" fillId="2" borderId="0" xfId="6" applyNumberFormat="1" applyFill="1" applyAlignment="1">
      <alignment vertical="center"/>
    </xf>
    <xf numFmtId="0" fontId="22" fillId="2" borderId="0" xfId="0" applyFont="1" applyFill="1"/>
    <xf numFmtId="0" fontId="19" fillId="2" borderId="0" xfId="6" applyFont="1" applyFill="1" applyAlignment="1"/>
    <xf numFmtId="0" fontId="12" fillId="2" borderId="0" xfId="6" applyFill="1" applyAlignment="1"/>
    <xf numFmtId="0" fontId="12" fillId="2" borderId="0" xfId="6" applyFill="1" applyAlignment="1">
      <alignment vertical="top" wrapText="1"/>
    </xf>
    <xf numFmtId="166" fontId="22" fillId="2" borderId="0" xfId="0" applyNumberFormat="1" applyFont="1" applyFill="1"/>
    <xf numFmtId="165" fontId="0" fillId="2" borderId="0" xfId="2" applyNumberFormat="1" applyFont="1" applyFill="1"/>
    <xf numFmtId="0" fontId="6" fillId="0" borderId="0" xfId="0" applyFont="1" applyAlignment="1">
      <alignment vertical="top" wrapText="1"/>
    </xf>
    <xf numFmtId="0" fontId="0" fillId="2" borderId="0" xfId="0" applyFill="1" applyAlignment="1">
      <alignment horizontal="center" vertical="center"/>
    </xf>
    <xf numFmtId="0" fontId="6" fillId="0" borderId="0" xfId="3" applyFont="1" applyBorder="1" applyAlignment="1">
      <alignment horizontal="left" vertical="top" wrapText="1"/>
    </xf>
    <xf numFmtId="0" fontId="29" fillId="2" borderId="0" xfId="0" applyFont="1" applyFill="1"/>
    <xf numFmtId="166" fontId="29" fillId="2" borderId="0" xfId="0" applyNumberFormat="1" applyFont="1" applyFill="1"/>
    <xf numFmtId="49" fontId="0" fillId="0" borderId="0" xfId="0" applyNumberFormat="1" applyAlignment="1">
      <alignment horizontal="left" wrapText="1"/>
    </xf>
    <xf numFmtId="0" fontId="30" fillId="2" borderId="0" xfId="6" applyFont="1" applyFill="1" applyAlignment="1"/>
    <xf numFmtId="0" fontId="31" fillId="0" borderId="0" xfId="0" applyFont="1"/>
    <xf numFmtId="0" fontId="0" fillId="0" borderId="0" xfId="0" applyAlignment="1">
      <alignment horizontal="center"/>
    </xf>
    <xf numFmtId="0" fontId="20" fillId="2" borderId="0" xfId="0" applyFont="1" applyFill="1"/>
    <xf numFmtId="166" fontId="20" fillId="2" borderId="0" xfId="0" applyNumberFormat="1" applyFont="1" applyFill="1"/>
    <xf numFmtId="0" fontId="29" fillId="0" borderId="0" xfId="0" applyFont="1"/>
    <xf numFmtId="0" fontId="28" fillId="2" borderId="0" xfId="0" applyFont="1" applyFill="1" applyAlignment="1">
      <alignment vertical="top"/>
    </xf>
    <xf numFmtId="3" fontId="29" fillId="2" borderId="0" xfId="0" applyNumberFormat="1" applyFont="1" applyFill="1"/>
    <xf numFmtId="3" fontId="20" fillId="2" borderId="0" xfId="0" applyNumberFormat="1" applyFont="1" applyFill="1"/>
    <xf numFmtId="49" fontId="12" fillId="2" borderId="0" xfId="6" applyNumberFormat="1" applyFill="1" applyAlignment="1"/>
    <xf numFmtId="0" fontId="12" fillId="0" borderId="0" xfId="6" applyAlignment="1">
      <alignment vertical="top" wrapText="1"/>
    </xf>
    <xf numFmtId="0" fontId="12" fillId="2" borderId="0" xfId="6" applyNumberFormat="1" applyFill="1" applyAlignment="1">
      <alignment vertical="top" wrapText="1"/>
    </xf>
    <xf numFmtId="0" fontId="31" fillId="2" borderId="0" xfId="0" applyFont="1" applyFill="1"/>
    <xf numFmtId="0" fontId="0" fillId="2" borderId="0" xfId="0" applyFill="1" applyAlignment="1">
      <alignment horizontal="center"/>
    </xf>
    <xf numFmtId="0" fontId="6" fillId="2" borderId="0" xfId="0" applyFont="1" applyFill="1" applyAlignment="1">
      <alignment vertical="top" wrapText="1"/>
    </xf>
    <xf numFmtId="0" fontId="33" fillId="0" borderId="0" xfId="0" applyFont="1"/>
    <xf numFmtId="0" fontId="6" fillId="2" borderId="0" xfId="0" applyFont="1" applyFill="1"/>
    <xf numFmtId="0" fontId="35" fillId="2" borderId="0" xfId="0" applyFont="1" applyFill="1"/>
    <xf numFmtId="3" fontId="6" fillId="2" borderId="0" xfId="0" applyNumberFormat="1" applyFont="1" applyFill="1"/>
    <xf numFmtId="166" fontId="6" fillId="2" borderId="0" xfId="0" applyNumberFormat="1" applyFont="1" applyFill="1"/>
    <xf numFmtId="0" fontId="12" fillId="2" borderId="0" xfId="0" applyFont="1" applyFill="1" applyAlignment="1">
      <alignment vertical="top"/>
    </xf>
    <xf numFmtId="0" fontId="12" fillId="2" borderId="0" xfId="6" applyFill="1" applyAlignment="1">
      <alignment horizontal="left" wrapText="1"/>
    </xf>
    <xf numFmtId="0" fontId="12" fillId="2" borderId="0" xfId="6" applyNumberFormat="1" applyFill="1" applyAlignment="1">
      <alignment horizontal="left" vertical="top" wrapText="1"/>
    </xf>
    <xf numFmtId="0" fontId="0" fillId="2" borderId="0" xfId="0" applyFill="1" applyAlignment="1">
      <alignment horizontal="left"/>
    </xf>
    <xf numFmtId="0" fontId="12" fillId="0" borderId="0" xfId="6" applyAlignment="1">
      <alignment horizontal="left" vertical="top" wrapText="1"/>
    </xf>
    <xf numFmtId="0" fontId="35" fillId="0" borderId="0" xfId="0" applyFont="1" applyAlignment="1">
      <alignment horizontal="left" vertical="top" wrapText="1"/>
    </xf>
    <xf numFmtId="0" fontId="28" fillId="2" borderId="0" xfId="6" applyFont="1" applyFill="1" applyAlignment="1">
      <alignment horizontal="left" wrapText="1"/>
    </xf>
    <xf numFmtId="0" fontId="35" fillId="0" borderId="0" xfId="0" applyFont="1" applyAlignment="1">
      <alignment vertical="top" wrapText="1"/>
    </xf>
    <xf numFmtId="0" fontId="44" fillId="2" borderId="0" xfId="0" applyFont="1" applyFill="1" applyAlignment="1">
      <alignment horizontal="left" vertical="top" wrapText="1"/>
    </xf>
    <xf numFmtId="0" fontId="45" fillId="2" borderId="0" xfId="0" applyFont="1" applyFill="1" applyAlignment="1">
      <alignment horizontal="left" vertical="top"/>
    </xf>
    <xf numFmtId="0" fontId="22" fillId="2" borderId="0" xfId="0" applyFont="1" applyFill="1" applyAlignment="1">
      <alignment vertical="top"/>
    </xf>
    <xf numFmtId="0" fontId="6" fillId="2" borderId="0" xfId="1" applyFont="1" applyFill="1" applyAlignment="1">
      <alignment vertical="top"/>
    </xf>
    <xf numFmtId="0" fontId="0" fillId="2" borderId="0" xfId="0" applyFill="1" applyAlignment="1">
      <alignment vertical="top"/>
    </xf>
    <xf numFmtId="0" fontId="4" fillId="0" borderId="0" xfId="0" applyFont="1" applyAlignment="1">
      <alignment vertical="top"/>
    </xf>
    <xf numFmtId="0" fontId="4" fillId="2" borderId="0" xfId="0" applyFont="1" applyFill="1" applyAlignment="1">
      <alignment vertical="top"/>
    </xf>
    <xf numFmtId="0" fontId="6" fillId="2" borderId="0" xfId="0" applyFont="1" applyFill="1" applyAlignment="1">
      <alignment wrapText="1"/>
    </xf>
    <xf numFmtId="0" fontId="0" fillId="2" borderId="0" xfId="0" applyFill="1" applyAlignment="1">
      <alignment vertical="center"/>
    </xf>
    <xf numFmtId="49" fontId="17" fillId="4" borderId="4" xfId="7" applyNumberFormat="1" applyFont="1" applyFill="1" applyBorder="1" applyAlignment="1">
      <alignment horizontal="left"/>
    </xf>
    <xf numFmtId="49" fontId="17" fillId="4" borderId="13" xfId="7" applyNumberFormat="1" applyFont="1" applyFill="1" applyBorder="1" applyAlignment="1">
      <alignment horizontal="center" wrapText="1"/>
    </xf>
    <xf numFmtId="49" fontId="16" fillId="2" borderId="0" xfId="7" applyNumberFormat="1" applyFill="1" applyAlignment="1"/>
    <xf numFmtId="0" fontId="18" fillId="2" borderId="5" xfId="5" quotePrefix="1" applyNumberFormat="1" applyFont="1" applyFill="1" applyBorder="1">
      <alignment horizontal="left" vertical="top" wrapText="1"/>
    </xf>
    <xf numFmtId="0" fontId="21" fillId="2" borderId="0" xfId="0" applyFont="1" applyFill="1" applyAlignment="1">
      <alignment vertical="top"/>
    </xf>
    <xf numFmtId="0" fontId="18" fillId="2" borderId="11" xfId="5" quotePrefix="1" applyNumberFormat="1" applyFont="1" applyFill="1" applyBorder="1">
      <alignment horizontal="left" vertical="top" wrapText="1"/>
    </xf>
    <xf numFmtId="3" fontId="20" fillId="2" borderId="10" xfId="5" applyNumberFormat="1" applyFont="1" applyFill="1" applyBorder="1" applyAlignment="1">
      <alignment horizontal="right" vertical="top" wrapText="1"/>
    </xf>
    <xf numFmtId="3" fontId="20" fillId="2" borderId="12" xfId="5" applyNumberFormat="1" applyFont="1" applyFill="1" applyBorder="1" applyAlignment="1">
      <alignment horizontal="right" vertical="top" wrapText="1"/>
    </xf>
    <xf numFmtId="0" fontId="19" fillId="2" borderId="0" xfId="6" applyFont="1" applyFill="1" applyAlignment="1">
      <alignment vertical="top"/>
    </xf>
    <xf numFmtId="0" fontId="0" fillId="2" borderId="0" xfId="0" applyFill="1" applyAlignment="1">
      <alignment horizontal="left" vertical="top"/>
    </xf>
    <xf numFmtId="0" fontId="19" fillId="2" borderId="0" xfId="6" applyFont="1" applyFill="1">
      <alignment horizontal="left" vertical="top"/>
    </xf>
    <xf numFmtId="49" fontId="13" fillId="2" borderId="0" xfId="1" applyNumberFormat="1" applyFont="1" applyFill="1" applyAlignment="1">
      <alignment horizontal="left"/>
    </xf>
    <xf numFmtId="0" fontId="33" fillId="2" borderId="0" xfId="0" applyFont="1" applyFill="1"/>
    <xf numFmtId="49" fontId="25" fillId="2" borderId="0" xfId="7" applyNumberFormat="1" applyFont="1" applyFill="1" applyAlignment="1">
      <alignment vertical="center"/>
    </xf>
    <xf numFmtId="0" fontId="16" fillId="2" borderId="0" xfId="0" applyFont="1" applyFill="1" applyAlignment="1">
      <alignment vertical="center"/>
    </xf>
    <xf numFmtId="0" fontId="47" fillId="2" borderId="1" xfId="0" applyFont="1" applyFill="1" applyBorder="1" applyAlignment="1">
      <alignment vertical="center"/>
    </xf>
    <xf numFmtId="0" fontId="23" fillId="2" borderId="1" xfId="0" applyFont="1" applyFill="1" applyBorder="1"/>
    <xf numFmtId="49" fontId="22" fillId="2" borderId="6" xfId="0" applyNumberFormat="1" applyFont="1" applyFill="1" applyBorder="1" applyAlignment="1">
      <alignment horizontal="left" vertical="top"/>
    </xf>
    <xf numFmtId="0" fontId="22" fillId="2" borderId="6" xfId="0" applyFont="1" applyFill="1" applyBorder="1" applyAlignment="1">
      <alignment horizontal="left" vertical="top"/>
    </xf>
    <xf numFmtId="0" fontId="23" fillId="2" borderId="1" xfId="0" applyFont="1" applyFill="1" applyBorder="1" applyAlignment="1">
      <alignment vertical="top"/>
    </xf>
    <xf numFmtId="0" fontId="22" fillId="2" borderId="6" xfId="0" applyFont="1" applyFill="1" applyBorder="1" applyAlignment="1">
      <alignment horizontal="right" vertical="top"/>
    </xf>
    <xf numFmtId="0" fontId="23" fillId="2" borderId="5" xfId="0" applyFont="1" applyFill="1" applyBorder="1" applyAlignment="1">
      <alignment horizontal="left" vertical="top"/>
    </xf>
    <xf numFmtId="0" fontId="22" fillId="2" borderId="10" xfId="0" applyFont="1" applyFill="1" applyBorder="1" applyAlignment="1">
      <alignment horizontal="right" vertical="top"/>
    </xf>
    <xf numFmtId="166" fontId="22" fillId="2" borderId="10" xfId="0" applyNumberFormat="1" applyFont="1" applyFill="1" applyBorder="1" applyAlignment="1">
      <alignment horizontal="right" vertical="top"/>
    </xf>
    <xf numFmtId="0" fontId="17" fillId="4" borderId="4" xfId="0" applyFont="1" applyFill="1" applyBorder="1" applyAlignment="1">
      <alignment horizontal="left" wrapText="1"/>
    </xf>
    <xf numFmtId="0" fontId="17" fillId="4" borderId="14" xfId="0" applyFont="1" applyFill="1" applyBorder="1" applyAlignment="1">
      <alignment horizontal="center"/>
    </xf>
    <xf numFmtId="0" fontId="17" fillId="4" borderId="14" xfId="0" applyFont="1" applyFill="1" applyBorder="1" applyAlignment="1">
      <alignment horizontal="center" wrapText="1"/>
    </xf>
    <xf numFmtId="0" fontId="17" fillId="4" borderId="13" xfId="0" applyFont="1" applyFill="1" applyBorder="1" applyAlignment="1">
      <alignment horizontal="center"/>
    </xf>
    <xf numFmtId="0" fontId="16" fillId="2" borderId="8" xfId="0" applyFont="1" applyFill="1" applyBorder="1" applyAlignment="1">
      <alignment vertical="center"/>
    </xf>
    <xf numFmtId="0" fontId="22" fillId="0" borderId="0" xfId="0" applyFont="1" applyAlignment="1">
      <alignment vertical="top"/>
    </xf>
    <xf numFmtId="0" fontId="23" fillId="0" borderId="5" xfId="0" applyFont="1" applyBorder="1" applyAlignment="1">
      <alignment vertical="top"/>
    </xf>
    <xf numFmtId="0" fontId="23" fillId="0" borderId="11" xfId="0" applyFont="1" applyBorder="1" applyAlignment="1">
      <alignment vertical="top"/>
    </xf>
    <xf numFmtId="0" fontId="22" fillId="0" borderId="6" xfId="0" applyFont="1" applyBorder="1" applyAlignment="1">
      <alignment horizontal="right" vertical="top"/>
    </xf>
    <xf numFmtId="166" fontId="22" fillId="0" borderId="6" xfId="0" applyNumberFormat="1" applyFont="1" applyBorder="1" applyAlignment="1">
      <alignment horizontal="right" vertical="top"/>
    </xf>
    <xf numFmtId="166" fontId="22" fillId="0" borderId="10" xfId="0" applyNumberFormat="1" applyFont="1" applyBorder="1" applyAlignment="1">
      <alignment horizontal="right" vertical="top"/>
    </xf>
    <xf numFmtId="0" fontId="22" fillId="0" borderId="9" xfId="0" applyFont="1" applyBorder="1" applyAlignment="1">
      <alignment horizontal="right" vertical="top"/>
    </xf>
    <xf numFmtId="166" fontId="22" fillId="0" borderId="9" xfId="0" applyNumberFormat="1" applyFont="1" applyBorder="1" applyAlignment="1">
      <alignment horizontal="right" vertical="top"/>
    </xf>
    <xf numFmtId="166" fontId="22" fillId="0" borderId="12" xfId="0" applyNumberFormat="1" applyFont="1" applyBorder="1" applyAlignment="1">
      <alignment horizontal="right" vertical="top"/>
    </xf>
    <xf numFmtId="0" fontId="17" fillId="3" borderId="4" xfId="0" applyFont="1" applyFill="1" applyBorder="1"/>
    <xf numFmtId="0" fontId="17" fillId="3" borderId="14" xfId="0" applyFont="1" applyFill="1" applyBorder="1" applyAlignment="1">
      <alignment horizontal="center" wrapText="1"/>
    </xf>
    <xf numFmtId="0" fontId="17" fillId="3" borderId="13" xfId="0" applyFont="1" applyFill="1" applyBorder="1" applyAlignment="1">
      <alignment horizontal="center" wrapText="1"/>
    </xf>
    <xf numFmtId="0" fontId="22" fillId="2" borderId="0" xfId="0" applyFont="1" applyFill="1" applyAlignment="1">
      <alignment horizontal="left" vertical="top"/>
    </xf>
    <xf numFmtId="49" fontId="13" fillId="2" borderId="0" xfId="1" applyNumberFormat="1" applyFont="1" applyFill="1" applyAlignment="1"/>
    <xf numFmtId="0" fontId="0" fillId="0" borderId="0" xfId="0" applyAlignment="1">
      <alignment horizontal="left" vertical="top"/>
    </xf>
    <xf numFmtId="0" fontId="31" fillId="2" borderId="0" xfId="0" applyFont="1" applyFill="1" applyAlignment="1">
      <alignment horizontal="left" vertical="top"/>
    </xf>
    <xf numFmtId="0" fontId="31" fillId="0" borderId="0" xfId="0" applyFont="1" applyAlignment="1">
      <alignment horizontal="left" vertical="top"/>
    </xf>
    <xf numFmtId="0" fontId="17" fillId="3" borderId="4" xfId="0" applyFont="1" applyFill="1" applyBorder="1" applyAlignment="1">
      <alignment wrapText="1"/>
    </xf>
    <xf numFmtId="0" fontId="23" fillId="0" borderId="5" xfId="0" applyFont="1" applyBorder="1" applyAlignment="1">
      <alignment horizontal="left" vertical="top" wrapText="1"/>
    </xf>
    <xf numFmtId="49" fontId="23" fillId="0" borderId="5" xfId="0" applyNumberFormat="1" applyFont="1" applyBorder="1" applyAlignment="1">
      <alignment horizontal="left" vertical="top"/>
    </xf>
    <xf numFmtId="0" fontId="23" fillId="0" borderId="5" xfId="0" applyFont="1" applyBorder="1" applyAlignment="1">
      <alignment horizontal="left" vertical="top"/>
    </xf>
    <xf numFmtId="0" fontId="23" fillId="0" borderId="11" xfId="0" applyFont="1" applyBorder="1" applyAlignment="1">
      <alignment horizontal="left" vertical="top" wrapText="1"/>
    </xf>
    <xf numFmtId="0" fontId="12" fillId="2" borderId="0" xfId="6" applyFill="1">
      <alignment horizontal="left" vertical="top"/>
    </xf>
    <xf numFmtId="0" fontId="35" fillId="0" borderId="0" xfId="0" applyFont="1" applyAlignment="1">
      <alignment horizontal="left"/>
    </xf>
    <xf numFmtId="0" fontId="22" fillId="2" borderId="0" xfId="0" applyFont="1" applyFill="1" applyAlignment="1">
      <alignment horizontal="left"/>
    </xf>
    <xf numFmtId="0" fontId="12" fillId="0" borderId="0" xfId="6">
      <alignment horizontal="left" vertical="top"/>
    </xf>
    <xf numFmtId="0" fontId="22" fillId="2" borderId="0" xfId="0" applyFont="1" applyFill="1" applyAlignment="1">
      <alignment vertical="center"/>
    </xf>
    <xf numFmtId="0" fontId="17" fillId="3" borderId="14" xfId="0" applyFont="1" applyFill="1" applyBorder="1" applyAlignment="1">
      <alignment wrapText="1"/>
    </xf>
    <xf numFmtId="0" fontId="17" fillId="3" borderId="13" xfId="0" applyFont="1" applyFill="1" applyBorder="1" applyAlignment="1">
      <alignment horizontal="center"/>
    </xf>
    <xf numFmtId="0" fontId="6" fillId="2" borderId="0" xfId="0" applyFont="1" applyFill="1" applyAlignment="1">
      <alignment vertical="top"/>
    </xf>
    <xf numFmtId="0" fontId="18" fillId="0" borderId="5" xfId="0" applyFont="1" applyBorder="1" applyAlignment="1">
      <alignment horizontal="left" vertical="top" wrapText="1"/>
    </xf>
    <xf numFmtId="0" fontId="6" fillId="0" borderId="6" xfId="0" applyFont="1" applyBorder="1" applyAlignment="1">
      <alignment horizontal="left" vertical="top"/>
    </xf>
    <xf numFmtId="0" fontId="6" fillId="2" borderId="0" xfId="0" applyFont="1" applyFill="1" applyAlignment="1">
      <alignment horizontal="left" vertical="top"/>
    </xf>
    <xf numFmtId="0" fontId="6" fillId="0" borderId="0" xfId="0" applyFont="1" applyAlignment="1">
      <alignment horizontal="left" vertical="top"/>
    </xf>
    <xf numFmtId="0" fontId="6" fillId="0" borderId="6" xfId="0" applyFont="1" applyBorder="1" applyAlignment="1">
      <alignment horizontal="left" vertical="top" wrapText="1"/>
    </xf>
    <xf numFmtId="0" fontId="18" fillId="2" borderId="0" xfId="0" applyFont="1" applyFill="1" applyAlignment="1">
      <alignment horizontal="left" vertical="top"/>
    </xf>
    <xf numFmtId="0" fontId="6" fillId="0" borderId="6" xfId="0" applyFont="1" applyBorder="1" applyAlignment="1">
      <alignment horizontal="right" vertical="top"/>
    </xf>
    <xf numFmtId="166" fontId="6" fillId="0" borderId="10" xfId="0" applyNumberFormat="1" applyFont="1" applyBorder="1" applyAlignment="1">
      <alignment horizontal="right" vertical="top"/>
    </xf>
    <xf numFmtId="0" fontId="6" fillId="0" borderId="10" xfId="0" applyFont="1" applyBorder="1" applyAlignment="1">
      <alignment horizontal="right" vertical="top"/>
    </xf>
    <xf numFmtId="0" fontId="12" fillId="2" borderId="0" xfId="6" applyFill="1" applyAlignment="1">
      <alignment vertical="top"/>
    </xf>
    <xf numFmtId="0" fontId="12" fillId="2" borderId="0" xfId="6" applyNumberFormat="1" applyFill="1" applyAlignment="1">
      <alignment vertical="top"/>
    </xf>
    <xf numFmtId="0" fontId="12" fillId="2" borderId="0" xfId="6" applyNumberFormat="1" applyFill="1">
      <alignment horizontal="left" vertical="top"/>
    </xf>
    <xf numFmtId="0" fontId="12" fillId="0" borderId="0" xfId="6" applyAlignment="1">
      <alignment horizontal="left" wrapText="1"/>
    </xf>
    <xf numFmtId="0" fontId="12" fillId="0" borderId="0" xfId="6" applyAlignment="1">
      <alignment wrapText="1"/>
    </xf>
    <xf numFmtId="0" fontId="17" fillId="3" borderId="14" xfId="0" applyFont="1" applyFill="1" applyBorder="1" applyAlignment="1">
      <alignment horizontal="center"/>
    </xf>
    <xf numFmtId="0" fontId="16" fillId="0" borderId="0" xfId="0" applyFont="1" applyAlignment="1">
      <alignment vertical="center"/>
    </xf>
    <xf numFmtId="49" fontId="23" fillId="0" borderId="5" xfId="0" applyNumberFormat="1" applyFont="1" applyBorder="1" applyAlignment="1">
      <alignment vertical="top"/>
    </xf>
    <xf numFmtId="166" fontId="6" fillId="2" borderId="10" xfId="0" applyNumberFormat="1" applyFont="1" applyFill="1" applyBorder="1" applyAlignment="1">
      <alignment horizontal="right" vertical="top"/>
    </xf>
    <xf numFmtId="166" fontId="22" fillId="2" borderId="12" xfId="0" applyNumberFormat="1" applyFont="1" applyFill="1" applyBorder="1" applyAlignment="1">
      <alignment horizontal="right" vertical="top"/>
    </xf>
    <xf numFmtId="0" fontId="23" fillId="0" borderId="5" xfId="0" applyFont="1" applyBorder="1" applyAlignment="1">
      <alignment vertical="top" wrapText="1"/>
    </xf>
    <xf numFmtId="0" fontId="23" fillId="0" borderId="11" xfId="0" applyFont="1" applyBorder="1" applyAlignment="1">
      <alignment vertical="top" wrapText="1"/>
    </xf>
    <xf numFmtId="0" fontId="22" fillId="0" borderId="0" xfId="0" applyFont="1" applyAlignment="1">
      <alignment horizontal="left" vertical="top"/>
    </xf>
    <xf numFmtId="0" fontId="22" fillId="2" borderId="0" xfId="0" applyFont="1" applyFill="1" applyAlignment="1">
      <alignment horizontal="left" vertical="top" wrapText="1"/>
    </xf>
    <xf numFmtId="0" fontId="17" fillId="3" borderId="15" xfId="0" applyFont="1" applyFill="1" applyBorder="1" applyAlignment="1">
      <alignment wrapText="1"/>
    </xf>
    <xf numFmtId="0" fontId="17" fillId="3" borderId="16" xfId="0" applyFont="1" applyFill="1" applyBorder="1" applyAlignment="1">
      <alignment horizontal="center" wrapText="1"/>
    </xf>
    <xf numFmtId="0" fontId="17" fillId="3" borderId="17" xfId="0" applyFont="1" applyFill="1" applyBorder="1" applyAlignment="1">
      <alignment horizontal="center" wrapText="1"/>
    </xf>
    <xf numFmtId="0" fontId="17" fillId="3" borderId="15" xfId="0" applyFont="1" applyFill="1" applyBorder="1"/>
    <xf numFmtId="0" fontId="17" fillId="3" borderId="16" xfId="0" applyFont="1" applyFill="1" applyBorder="1" applyAlignment="1">
      <alignment horizontal="center"/>
    </xf>
    <xf numFmtId="0" fontId="17" fillId="3" borderId="17" xfId="0" applyFont="1" applyFill="1" applyBorder="1" applyAlignment="1">
      <alignment horizontal="center"/>
    </xf>
    <xf numFmtId="0" fontId="18" fillId="0" borderId="11" xfId="0" applyFont="1" applyBorder="1" applyAlignment="1">
      <alignment horizontal="left" vertical="top" wrapText="1"/>
    </xf>
    <xf numFmtId="166" fontId="6" fillId="2" borderId="12" xfId="0" applyNumberFormat="1" applyFont="1" applyFill="1" applyBorder="1" applyAlignment="1">
      <alignment horizontal="right" vertical="top"/>
    </xf>
    <xf numFmtId="0" fontId="22" fillId="0" borderId="0" xfId="0" applyFont="1" applyAlignment="1">
      <alignment horizontal="left"/>
    </xf>
    <xf numFmtId="0" fontId="3" fillId="0" borderId="6" xfId="0" applyFont="1" applyBorder="1" applyAlignment="1">
      <alignment horizontal="right" vertical="top"/>
    </xf>
    <xf numFmtId="166" fontId="3" fillId="0" borderId="10" xfId="0" applyNumberFormat="1" applyFont="1" applyBorder="1" applyAlignment="1">
      <alignment horizontal="right" vertical="top"/>
    </xf>
    <xf numFmtId="0" fontId="3" fillId="0" borderId="9" xfId="0" applyFont="1" applyBorder="1" applyAlignment="1">
      <alignment horizontal="right" vertical="top"/>
    </xf>
    <xf numFmtId="166" fontId="3" fillId="0" borderId="12" xfId="0" applyNumberFormat="1" applyFont="1" applyBorder="1" applyAlignment="1">
      <alignment horizontal="right" vertical="top"/>
    </xf>
    <xf numFmtId="0" fontId="23" fillId="0" borderId="11" xfId="0" applyFont="1" applyBorder="1" applyAlignment="1">
      <alignment horizontal="left" vertical="top"/>
    </xf>
    <xf numFmtId="0" fontId="6" fillId="2" borderId="10" xfId="0" applyFont="1" applyFill="1" applyBorder="1" applyAlignment="1">
      <alignment horizontal="right" vertical="top"/>
    </xf>
    <xf numFmtId="0" fontId="22" fillId="2" borderId="12" xfId="0" applyFont="1" applyFill="1" applyBorder="1" applyAlignment="1">
      <alignment horizontal="right" vertical="top"/>
    </xf>
    <xf numFmtId="0" fontId="27" fillId="3" borderId="14" xfId="0" applyFont="1" applyFill="1" applyBorder="1" applyAlignment="1">
      <alignment horizontal="center"/>
    </xf>
    <xf numFmtId="167" fontId="6" fillId="0" borderId="6" xfId="10" applyNumberFormat="1" applyFont="1" applyBorder="1" applyAlignment="1">
      <alignment horizontal="right" vertical="top"/>
    </xf>
    <xf numFmtId="167" fontId="6" fillId="0" borderId="9" xfId="10" applyNumberFormat="1" applyFont="1" applyBorder="1" applyAlignment="1">
      <alignment horizontal="right" vertical="top"/>
    </xf>
    <xf numFmtId="0" fontId="22" fillId="0" borderId="10" xfId="11" applyNumberFormat="1" applyFont="1" applyBorder="1" applyAlignment="1">
      <alignment horizontal="right" vertical="top"/>
    </xf>
    <xf numFmtId="0" fontId="29" fillId="0" borderId="10" xfId="11" applyNumberFormat="1" applyFont="1" applyBorder="1" applyAlignment="1">
      <alignment horizontal="right" vertical="top"/>
    </xf>
    <xf numFmtId="0" fontId="29" fillId="0" borderId="12" xfId="11" applyNumberFormat="1" applyFont="1" applyBorder="1" applyAlignment="1">
      <alignment horizontal="right" vertical="top"/>
    </xf>
    <xf numFmtId="168" fontId="29" fillId="0" borderId="6" xfId="11" applyNumberFormat="1" applyFont="1" applyBorder="1" applyAlignment="1">
      <alignment horizontal="right" vertical="top"/>
    </xf>
    <xf numFmtId="168" fontId="29" fillId="0" borderId="9" xfId="11" applyNumberFormat="1" applyFont="1" applyBorder="1" applyAlignment="1">
      <alignment horizontal="right" vertical="top"/>
    </xf>
    <xf numFmtId="167" fontId="22" fillId="0" borderId="6" xfId="10" applyNumberFormat="1" applyFont="1" applyBorder="1" applyAlignment="1">
      <alignment horizontal="right" vertical="top"/>
    </xf>
    <xf numFmtId="167" fontId="22" fillId="0" borderId="9" xfId="10" applyNumberFormat="1" applyFont="1" applyBorder="1" applyAlignment="1">
      <alignment horizontal="right" vertical="top"/>
    </xf>
    <xf numFmtId="0" fontId="22" fillId="0" borderId="12" xfId="0" applyFont="1" applyBorder="1" applyAlignment="1">
      <alignment horizontal="right" vertical="top"/>
    </xf>
    <xf numFmtId="165" fontId="0" fillId="2" borderId="0" xfId="2" applyNumberFormat="1" applyFont="1" applyFill="1" applyAlignment="1">
      <alignment vertical="top"/>
    </xf>
    <xf numFmtId="166" fontId="22" fillId="2" borderId="0" xfId="0" applyNumberFormat="1" applyFont="1" applyFill="1" applyAlignment="1">
      <alignment vertical="top"/>
    </xf>
    <xf numFmtId="166" fontId="22" fillId="2" borderId="0" xfId="0" applyNumberFormat="1" applyFont="1" applyFill="1" applyAlignment="1">
      <alignment horizontal="left" vertical="top"/>
    </xf>
    <xf numFmtId="0" fontId="51" fillId="2" borderId="0" xfId="0" applyFont="1" applyFill="1" applyAlignment="1">
      <alignment vertical="center"/>
    </xf>
    <xf numFmtId="0" fontId="51" fillId="0" borderId="0" xfId="0" applyFont="1" applyAlignment="1">
      <alignment vertical="center"/>
    </xf>
    <xf numFmtId="0" fontId="35" fillId="2" borderId="0" xfId="0" applyFont="1" applyFill="1" applyAlignment="1">
      <alignment vertical="top"/>
    </xf>
    <xf numFmtId="0" fontId="35" fillId="2" borderId="0" xfId="0" applyFont="1" applyFill="1" applyAlignment="1">
      <alignment horizontal="left" vertical="top"/>
    </xf>
    <xf numFmtId="0" fontId="0" fillId="0" borderId="0" xfId="0" applyAlignment="1">
      <alignment horizontal="left"/>
    </xf>
    <xf numFmtId="0" fontId="27" fillId="3" borderId="14" xfId="0" applyFont="1" applyFill="1" applyBorder="1" applyAlignment="1">
      <alignment horizontal="center" wrapText="1"/>
    </xf>
    <xf numFmtId="0" fontId="29" fillId="2" borderId="0" xfId="0" applyFont="1" applyFill="1" applyAlignment="1">
      <alignment vertical="top"/>
    </xf>
    <xf numFmtId="0" fontId="29" fillId="2" borderId="0" xfId="0" applyFont="1" applyFill="1" applyAlignment="1">
      <alignment horizontal="left" vertical="top"/>
    </xf>
    <xf numFmtId="0" fontId="29" fillId="0" borderId="0" xfId="0" applyFont="1" applyAlignment="1">
      <alignment horizontal="left" vertical="top"/>
    </xf>
    <xf numFmtId="3" fontId="29" fillId="0" borderId="6" xfId="0" applyNumberFormat="1" applyFont="1" applyBorder="1" applyAlignment="1">
      <alignment horizontal="right" vertical="top"/>
    </xf>
    <xf numFmtId="0" fontId="22" fillId="0" borderId="10" xfId="0" applyFont="1" applyBorder="1" applyAlignment="1">
      <alignment horizontal="right" vertical="top"/>
    </xf>
    <xf numFmtId="3" fontId="29" fillId="0" borderId="9" xfId="0" applyNumberFormat="1" applyFont="1" applyBorder="1" applyAlignment="1">
      <alignment horizontal="right" vertical="top"/>
    </xf>
    <xf numFmtId="0" fontId="29" fillId="0" borderId="10" xfId="0" applyFont="1" applyBorder="1" applyAlignment="1">
      <alignment horizontal="right" vertical="top"/>
    </xf>
    <xf numFmtId="0" fontId="29" fillId="0" borderId="12" xfId="0" applyFont="1" applyBorder="1" applyAlignment="1">
      <alignment horizontal="right" vertical="top"/>
    </xf>
    <xf numFmtId="3" fontId="29" fillId="0" borderId="6" xfId="2" applyNumberFormat="1" applyFont="1" applyBorder="1" applyAlignment="1">
      <alignment horizontal="right" vertical="top"/>
    </xf>
    <xf numFmtId="3" fontId="6" fillId="0" borderId="6" xfId="0" applyNumberFormat="1" applyFont="1" applyBorder="1" applyAlignment="1">
      <alignment horizontal="right" vertical="top"/>
    </xf>
    <xf numFmtId="3" fontId="6" fillId="0" borderId="9" xfId="0" applyNumberFormat="1" applyFont="1" applyBorder="1" applyAlignment="1">
      <alignment horizontal="right" vertical="top"/>
    </xf>
    <xf numFmtId="0" fontId="6" fillId="0" borderId="12" xfId="0" applyFont="1" applyBorder="1" applyAlignment="1">
      <alignment horizontal="right" vertical="top"/>
    </xf>
    <xf numFmtId="3" fontId="6" fillId="0" borderId="6" xfId="2" applyNumberFormat="1" applyFont="1" applyBorder="1" applyAlignment="1">
      <alignment horizontal="right" vertical="top"/>
    </xf>
    <xf numFmtId="0" fontId="30" fillId="2" borderId="0" xfId="6" applyFont="1" applyFill="1" applyAlignment="1">
      <alignment vertical="top"/>
    </xf>
    <xf numFmtId="3" fontId="20" fillId="2" borderId="0" xfId="0" applyNumberFormat="1" applyFont="1" applyFill="1" applyAlignment="1">
      <alignment vertical="top"/>
    </xf>
    <xf numFmtId="3" fontId="29" fillId="2" borderId="0" xfId="0" applyNumberFormat="1" applyFont="1" applyFill="1" applyAlignment="1">
      <alignment vertical="top"/>
    </xf>
    <xf numFmtId="3" fontId="6" fillId="2" borderId="0" xfId="0" applyNumberFormat="1" applyFont="1" applyFill="1" applyAlignment="1">
      <alignment vertical="top"/>
    </xf>
    <xf numFmtId="0" fontId="25" fillId="2" borderId="0" xfId="6" applyNumberFormat="1" applyFont="1" applyFill="1" applyAlignment="1">
      <alignment vertical="center"/>
    </xf>
    <xf numFmtId="0" fontId="52" fillId="2" borderId="0" xfId="0" applyFont="1" applyFill="1" applyAlignment="1">
      <alignment vertical="center"/>
    </xf>
    <xf numFmtId="166" fontId="52" fillId="2" borderId="0" xfId="0" applyNumberFormat="1" applyFont="1" applyFill="1" applyAlignment="1">
      <alignment vertical="center"/>
    </xf>
    <xf numFmtId="0" fontId="28" fillId="2" borderId="0" xfId="6" applyFont="1" applyFill="1">
      <alignment horizontal="left" vertical="top"/>
    </xf>
    <xf numFmtId="3" fontId="20" fillId="2" borderId="0" xfId="0" applyNumberFormat="1" applyFont="1" applyFill="1" applyAlignment="1">
      <alignment horizontal="left" vertical="top"/>
    </xf>
    <xf numFmtId="3" fontId="29" fillId="2" borderId="0" xfId="0" applyNumberFormat="1" applyFont="1" applyFill="1" applyAlignment="1">
      <alignment horizontal="left" vertical="top"/>
    </xf>
    <xf numFmtId="3" fontId="6" fillId="2" borderId="0" xfId="0" applyNumberFormat="1" applyFont="1" applyFill="1" applyAlignment="1">
      <alignment horizontal="left" vertical="top"/>
    </xf>
    <xf numFmtId="0" fontId="20" fillId="2" borderId="0" xfId="0" applyFont="1" applyFill="1" applyAlignment="1">
      <alignment horizontal="left" vertical="top"/>
    </xf>
    <xf numFmtId="166" fontId="20" fillId="2" borderId="0" xfId="0" applyNumberFormat="1" applyFont="1" applyFill="1" applyAlignment="1">
      <alignment horizontal="left" vertical="top"/>
    </xf>
    <xf numFmtId="166" fontId="6" fillId="2" borderId="0" xfId="0" applyNumberFormat="1" applyFont="1" applyFill="1" applyAlignment="1">
      <alignment horizontal="left" vertical="top"/>
    </xf>
    <xf numFmtId="0" fontId="17" fillId="4" borderId="4" xfId="0" applyFont="1" applyFill="1" applyBorder="1"/>
    <xf numFmtId="0" fontId="17" fillId="4" borderId="4" xfId="0" applyFont="1" applyFill="1" applyBorder="1" applyAlignment="1">
      <alignment horizontal="center" wrapText="1"/>
    </xf>
    <xf numFmtId="49" fontId="17" fillId="3" borderId="13" xfId="7" applyNumberFormat="1" applyFont="1" applyFill="1" applyBorder="1" applyAlignment="1">
      <alignment horizontal="center"/>
    </xf>
    <xf numFmtId="3" fontId="6" fillId="2" borderId="10" xfId="5" applyNumberFormat="1" applyFill="1" applyBorder="1" applyAlignment="1">
      <alignment horizontal="right" vertical="top" wrapText="1"/>
    </xf>
    <xf numFmtId="0" fontId="22" fillId="2" borderId="9" xfId="0" applyFont="1" applyFill="1" applyBorder="1" applyAlignment="1">
      <alignment horizontal="right" vertical="top"/>
    </xf>
    <xf numFmtId="3" fontId="6" fillId="2" borderId="12" xfId="5" applyNumberFormat="1" applyFill="1" applyBorder="1" applyAlignment="1">
      <alignment horizontal="right" vertical="top" wrapText="1"/>
    </xf>
    <xf numFmtId="0" fontId="17" fillId="4" borderId="13" xfId="0" applyFont="1" applyFill="1" applyBorder="1" applyAlignment="1">
      <alignment horizontal="center" wrapText="1"/>
    </xf>
    <xf numFmtId="9" fontId="0" fillId="2" borderId="0" xfId="11" applyFont="1" applyFill="1" applyAlignment="1">
      <alignment horizontal="left" vertical="top"/>
    </xf>
    <xf numFmtId="9" fontId="0" fillId="0" borderId="0" xfId="11" applyFont="1" applyAlignment="1">
      <alignment horizontal="left" vertical="top"/>
    </xf>
    <xf numFmtId="168" fontId="22" fillId="2" borderId="6" xfId="0" applyNumberFormat="1" applyFont="1" applyFill="1" applyBorder="1" applyAlignment="1">
      <alignment horizontal="right" vertical="top"/>
    </xf>
    <xf numFmtId="168" fontId="22" fillId="2" borderId="9" xfId="0" applyNumberFormat="1" applyFont="1" applyFill="1" applyBorder="1" applyAlignment="1">
      <alignment horizontal="right" vertical="top"/>
    </xf>
    <xf numFmtId="168" fontId="22" fillId="2" borderId="10" xfId="0" applyNumberFormat="1" applyFont="1" applyFill="1" applyBorder="1" applyAlignment="1">
      <alignment horizontal="right" vertical="top"/>
    </xf>
    <xf numFmtId="168" fontId="22" fillId="2" borderId="12" xfId="0" applyNumberFormat="1" applyFont="1" applyFill="1" applyBorder="1" applyAlignment="1">
      <alignment horizontal="right" vertical="top"/>
    </xf>
    <xf numFmtId="3" fontId="22" fillId="2" borderId="10" xfId="0" applyNumberFormat="1" applyFont="1" applyFill="1" applyBorder="1" applyAlignment="1">
      <alignment horizontal="right" vertical="top"/>
    </xf>
    <xf numFmtId="3" fontId="29" fillId="2" borderId="10" xfId="0" applyNumberFormat="1" applyFont="1" applyFill="1" applyBorder="1" applyAlignment="1">
      <alignment horizontal="right" vertical="top"/>
    </xf>
    <xf numFmtId="3" fontId="22" fillId="2" borderId="12" xfId="0" applyNumberFormat="1" applyFont="1" applyFill="1" applyBorder="1" applyAlignment="1">
      <alignment horizontal="right" vertical="top"/>
    </xf>
    <xf numFmtId="167" fontId="22" fillId="2" borderId="6" xfId="0" applyNumberFormat="1" applyFont="1" applyFill="1" applyBorder="1" applyAlignment="1">
      <alignment horizontal="right" vertical="top"/>
    </xf>
    <xf numFmtId="167" fontId="22" fillId="2" borderId="9" xfId="0" applyNumberFormat="1" applyFont="1" applyFill="1" applyBorder="1" applyAlignment="1">
      <alignment horizontal="right" vertical="top"/>
    </xf>
    <xf numFmtId="1" fontId="22" fillId="2" borderId="6" xfId="0" applyNumberFormat="1" applyFont="1" applyFill="1" applyBorder="1" applyAlignment="1">
      <alignment horizontal="right" vertical="top"/>
    </xf>
    <xf numFmtId="1" fontId="22" fillId="2" borderId="10" xfId="0" applyNumberFormat="1" applyFont="1" applyFill="1" applyBorder="1" applyAlignment="1">
      <alignment horizontal="right" vertical="top"/>
    </xf>
    <xf numFmtId="1" fontId="22" fillId="2" borderId="9" xfId="0" applyNumberFormat="1" applyFont="1" applyFill="1" applyBorder="1" applyAlignment="1">
      <alignment horizontal="right" vertical="top"/>
    </xf>
    <xf numFmtId="1" fontId="22" fillId="2" borderId="12" xfId="0" applyNumberFormat="1" applyFont="1" applyFill="1" applyBorder="1" applyAlignment="1">
      <alignment horizontal="right" vertical="top"/>
    </xf>
    <xf numFmtId="0" fontId="18" fillId="0" borderId="5" xfId="0" applyFont="1" applyBorder="1" applyAlignment="1">
      <alignment horizontal="left" vertical="top"/>
    </xf>
    <xf numFmtId="0" fontId="18" fillId="0" borderId="11" xfId="0" applyFont="1" applyBorder="1" applyAlignment="1">
      <alignment horizontal="left" vertical="top"/>
    </xf>
    <xf numFmtId="0" fontId="6" fillId="2" borderId="6" xfId="0" applyFont="1" applyFill="1" applyBorder="1" applyAlignment="1">
      <alignment horizontal="right" vertical="top"/>
    </xf>
    <xf numFmtId="166" fontId="6" fillId="2" borderId="6" xfId="0" applyNumberFormat="1" applyFont="1" applyFill="1" applyBorder="1" applyAlignment="1">
      <alignment horizontal="right" vertical="top"/>
    </xf>
    <xf numFmtId="0" fontId="6" fillId="0" borderId="9" xfId="0" applyFont="1" applyBorder="1" applyAlignment="1">
      <alignment horizontal="right" vertical="top"/>
    </xf>
    <xf numFmtId="0" fontId="6" fillId="2" borderId="9" xfId="0" applyFont="1" applyFill="1" applyBorder="1" applyAlignment="1">
      <alignment horizontal="right" vertical="top"/>
    </xf>
    <xf numFmtId="166" fontId="6" fillId="2" borderId="9" xfId="0" applyNumberFormat="1" applyFont="1" applyFill="1" applyBorder="1" applyAlignment="1">
      <alignment horizontal="right" vertical="top"/>
    </xf>
    <xf numFmtId="166" fontId="6" fillId="0" borderId="6" xfId="0" applyNumberFormat="1" applyFont="1" applyBorder="1" applyAlignment="1">
      <alignment horizontal="right" vertical="top"/>
    </xf>
    <xf numFmtId="166" fontId="6" fillId="0" borderId="9" xfId="0" applyNumberFormat="1" applyFont="1" applyBorder="1" applyAlignment="1">
      <alignment horizontal="right" vertical="top"/>
    </xf>
    <xf numFmtId="166" fontId="6" fillId="0" borderId="12" xfId="0" applyNumberFormat="1" applyFont="1" applyBorder="1" applyAlignment="1">
      <alignment horizontal="right" vertical="top"/>
    </xf>
    <xf numFmtId="0" fontId="34" fillId="2" borderId="0" xfId="0" applyFont="1" applyFill="1" applyAlignment="1">
      <alignment horizontal="left" vertical="top"/>
    </xf>
    <xf numFmtId="0" fontId="5" fillId="2" borderId="0" xfId="0" applyFont="1" applyFill="1" applyAlignment="1">
      <alignment vertical="center"/>
    </xf>
    <xf numFmtId="0" fontId="51" fillId="2" borderId="0" xfId="0" applyFont="1" applyFill="1" applyAlignment="1">
      <alignment horizontal="center" vertical="center"/>
    </xf>
    <xf numFmtId="0" fontId="25" fillId="2" borderId="0" xfId="0" applyFont="1" applyFill="1" applyAlignment="1">
      <alignment vertical="center"/>
    </xf>
    <xf numFmtId="0" fontId="53" fillId="2" borderId="0" xfId="0" applyFont="1" applyFill="1" applyAlignment="1">
      <alignment vertical="center"/>
    </xf>
    <xf numFmtId="0" fontId="32" fillId="2" borderId="0" xfId="6" applyFont="1" applyFill="1" applyAlignment="1">
      <alignment vertical="top"/>
    </xf>
    <xf numFmtId="0" fontId="32" fillId="2" borderId="0" xfId="0" applyFont="1" applyFill="1" applyAlignment="1">
      <alignment vertical="top"/>
    </xf>
    <xf numFmtId="0" fontId="37" fillId="0" borderId="0" xfId="0" applyFont="1" applyAlignment="1">
      <alignment vertical="center"/>
    </xf>
    <xf numFmtId="0" fontId="5" fillId="0" borderId="0" xfId="0" applyFont="1" applyAlignment="1">
      <alignment vertical="center"/>
    </xf>
    <xf numFmtId="0" fontId="35" fillId="0" borderId="0" xfId="0" applyFont="1" applyAlignment="1">
      <alignment horizontal="left" vertical="top"/>
    </xf>
    <xf numFmtId="0" fontId="36" fillId="2" borderId="0" xfId="0" applyFont="1" applyFill="1" applyAlignment="1">
      <alignment horizontal="left" vertical="top"/>
    </xf>
    <xf numFmtId="0" fontId="35" fillId="0" borderId="0" xfId="0" applyFont="1" applyAlignment="1">
      <alignment vertical="center"/>
    </xf>
    <xf numFmtId="0" fontId="54" fillId="0" borderId="0" xfId="0" applyFont="1"/>
    <xf numFmtId="0" fontId="44" fillId="0" borderId="0" xfId="3" applyFont="1" applyBorder="1" applyAlignment="1">
      <alignment horizontal="left" vertical="top" wrapText="1"/>
    </xf>
    <xf numFmtId="0" fontId="45" fillId="0" borderId="0" xfId="3" applyFont="1" applyBorder="1" applyAlignment="1">
      <alignment horizontal="left" vertical="top" wrapText="1"/>
    </xf>
    <xf numFmtId="0" fontId="55" fillId="0" borderId="0" xfId="3" applyFont="1" applyBorder="1" applyAlignment="1">
      <alignment horizontal="left" vertical="top" wrapText="1"/>
    </xf>
    <xf numFmtId="0" fontId="56" fillId="0" borderId="0" xfId="0" applyFont="1" applyAlignment="1">
      <alignment vertical="top"/>
    </xf>
    <xf numFmtId="0" fontId="20" fillId="0" borderId="0" xfId="0" applyFont="1" applyAlignment="1">
      <alignment vertical="top" wrapText="1"/>
    </xf>
    <xf numFmtId="0" fontId="22" fillId="0" borderId="0" xfId="0" applyFont="1" applyAlignment="1">
      <alignment vertical="top" wrapText="1"/>
    </xf>
    <xf numFmtId="49" fontId="13" fillId="0" borderId="0" xfId="1" applyNumberFormat="1" applyFont="1" applyAlignment="1">
      <alignment horizontal="left"/>
    </xf>
    <xf numFmtId="0" fontId="11" fillId="0" borderId="0" xfId="1" applyFont="1" applyBorder="1" applyAlignment="1">
      <alignment vertical="top"/>
    </xf>
    <xf numFmtId="0" fontId="49" fillId="2" borderId="0" xfId="0" applyFont="1" applyFill="1" applyAlignment="1">
      <alignment horizontal="center"/>
    </xf>
    <xf numFmtId="0" fontId="57" fillId="2" borderId="0" xfId="0" applyFont="1" applyFill="1" applyAlignment="1">
      <alignment horizontal="center"/>
    </xf>
    <xf numFmtId="0" fontId="58" fillId="0" borderId="0" xfId="0" applyFont="1"/>
    <xf numFmtId="0" fontId="59" fillId="0" borderId="0" xfId="0" applyFont="1"/>
    <xf numFmtId="49" fontId="12" fillId="0" borderId="0" xfId="6" applyNumberFormat="1" applyAlignment="1"/>
    <xf numFmtId="49" fontId="13" fillId="0" borderId="0" xfId="1" applyNumberFormat="1" applyFont="1" applyAlignment="1"/>
    <xf numFmtId="0" fontId="45" fillId="0" borderId="0" xfId="4" applyFont="1" applyBorder="1" applyAlignment="1">
      <alignment horizontal="left" vertical="top"/>
    </xf>
    <xf numFmtId="0" fontId="44" fillId="0" borderId="0" xfId="3" applyFont="1" applyBorder="1" applyAlignment="1">
      <alignment horizontal="left" vertical="top"/>
    </xf>
    <xf numFmtId="0" fontId="44" fillId="0" borderId="0" xfId="0" applyFont="1"/>
    <xf numFmtId="0" fontId="12" fillId="2" borderId="0" xfId="0" applyFont="1" applyFill="1" applyAlignment="1">
      <alignment horizontal="left"/>
    </xf>
    <xf numFmtId="0" fontId="60" fillId="0" borderId="0" xfId="0" applyFont="1" applyAlignment="1">
      <alignment vertical="center"/>
    </xf>
    <xf numFmtId="0" fontId="11" fillId="0" borderId="0" xfId="1" applyFont="1" applyAlignment="1">
      <alignment vertical="top" wrapText="1"/>
    </xf>
    <xf numFmtId="0" fontId="11" fillId="0" borderId="0" xfId="1" applyFont="1" applyFill="1" applyAlignment="1">
      <alignment vertical="top" wrapText="1"/>
    </xf>
    <xf numFmtId="0" fontId="58" fillId="0" borderId="0" xfId="5" applyFont="1" applyAlignment="1">
      <alignment vertical="top"/>
    </xf>
    <xf numFmtId="0" fontId="58" fillId="0" borderId="0" xfId="0" applyFont="1" applyAlignment="1">
      <alignment vertical="top"/>
    </xf>
    <xf numFmtId="0" fontId="6" fillId="0" borderId="0" xfId="3" applyFont="1" applyFill="1" applyBorder="1" applyAlignment="1">
      <alignment horizontal="left" vertical="top" wrapText="1"/>
    </xf>
    <xf numFmtId="0" fontId="53" fillId="0" borderId="0" xfId="0" applyFont="1" applyAlignment="1">
      <alignment vertical="center"/>
    </xf>
    <xf numFmtId="0" fontId="2" fillId="2" borderId="6" xfId="0" applyFont="1" applyFill="1" applyBorder="1" applyAlignment="1">
      <alignment horizontal="right" vertical="top"/>
    </xf>
    <xf numFmtId="49" fontId="2" fillId="2" borderId="0" xfId="0" applyNumberFormat="1" applyFont="1" applyFill="1" applyAlignment="1">
      <alignment horizontal="left" vertical="top" wrapText="1"/>
    </xf>
    <xf numFmtId="0" fontId="35" fillId="0" borderId="0" xfId="0" applyFont="1" applyAlignment="1">
      <alignment vertical="top"/>
    </xf>
    <xf numFmtId="0" fontId="12" fillId="2" borderId="0" xfId="6" applyNumberFormat="1" applyFill="1" applyAlignment="1">
      <alignment horizontal="left" vertical="top" wrapText="1"/>
    </xf>
    <xf numFmtId="0" fontId="12" fillId="2" borderId="0" xfId="6" applyFill="1" applyAlignment="1">
      <alignment horizontal="left" wrapText="1"/>
    </xf>
    <xf numFmtId="49" fontId="25" fillId="2" borderId="8" xfId="7" applyNumberFormat="1" applyFont="1" applyFill="1" applyBorder="1" applyAlignment="1">
      <alignment vertical="center" wrapText="1"/>
    </xf>
    <xf numFmtId="49" fontId="13" fillId="2" borderId="0" xfId="1" applyNumberFormat="1" applyFont="1" applyFill="1" applyAlignment="1">
      <alignment horizontal="left"/>
    </xf>
    <xf numFmtId="0" fontId="23" fillId="2" borderId="5" xfId="0" applyFont="1" applyFill="1" applyBorder="1" applyAlignment="1">
      <alignment horizontal="left" vertical="top"/>
    </xf>
    <xf numFmtId="0" fontId="12" fillId="2" borderId="0" xfId="6" applyFill="1" applyAlignment="1">
      <alignment horizontal="left" vertical="top" wrapText="1"/>
    </xf>
    <xf numFmtId="0" fontId="12" fillId="0" borderId="0" xfId="6" applyAlignment="1">
      <alignment horizontal="left" vertical="top" wrapText="1"/>
    </xf>
    <xf numFmtId="0" fontId="35" fillId="0" borderId="0" xfId="0" applyFont="1" applyAlignment="1">
      <alignment horizontal="left" vertical="top" wrapText="1"/>
    </xf>
    <xf numFmtId="0" fontId="12" fillId="2" borderId="0" xfId="6" applyNumberFormat="1" applyFill="1" applyAlignment="1">
      <alignment horizontal="left" wrapText="1"/>
    </xf>
    <xf numFmtId="0" fontId="12" fillId="0" borderId="0" xfId="6" applyNumberFormat="1" applyAlignment="1">
      <alignment vertical="top" wrapText="1"/>
    </xf>
    <xf numFmtId="49" fontId="42" fillId="2" borderId="0" xfId="1" applyNumberFormat="1" applyFont="1" applyFill="1" applyAlignment="1">
      <alignment horizontal="left"/>
    </xf>
    <xf numFmtId="49" fontId="26" fillId="2" borderId="0" xfId="1" applyNumberFormat="1" applyFill="1" applyAlignment="1">
      <alignment horizontal="left"/>
    </xf>
    <xf numFmtId="0" fontId="16" fillId="0" borderId="8" xfId="0" applyFont="1" applyBorder="1" applyAlignment="1">
      <alignment vertical="center" wrapText="1"/>
    </xf>
    <xf numFmtId="0" fontId="35" fillId="0" borderId="0" xfId="0" applyFont="1" applyAlignment="1">
      <alignment horizontal="left"/>
    </xf>
    <xf numFmtId="0" fontId="12" fillId="0" borderId="0" xfId="6" applyAlignment="1">
      <alignment wrapText="1"/>
    </xf>
    <xf numFmtId="0" fontId="32" fillId="0" borderId="0" xfId="0" applyFont="1" applyAlignment="1">
      <alignment horizontal="left" vertical="top" wrapText="1"/>
    </xf>
    <xf numFmtId="0" fontId="18" fillId="0" borderId="5" xfId="0" applyFont="1" applyBorder="1" applyAlignment="1">
      <alignment horizontal="left" vertical="top" wrapText="1"/>
    </xf>
    <xf numFmtId="0" fontId="16" fillId="2" borderId="8" xfId="0" applyFont="1" applyFill="1" applyBorder="1" applyAlignment="1">
      <alignment vertical="center" wrapText="1"/>
    </xf>
    <xf numFmtId="0" fontId="12" fillId="2" borderId="0" xfId="6" applyFill="1" applyAlignment="1">
      <alignment vertical="top" wrapText="1"/>
    </xf>
    <xf numFmtId="0" fontId="16" fillId="2" borderId="0" xfId="0" applyFont="1" applyFill="1" applyAlignment="1">
      <alignment vertical="center" wrapText="1"/>
    </xf>
    <xf numFmtId="0" fontId="12" fillId="0" borderId="0" xfId="6" applyAlignment="1">
      <alignment horizontal="left" wrapText="1"/>
    </xf>
    <xf numFmtId="0" fontId="52" fillId="0" borderId="8" xfId="0" applyFont="1" applyBorder="1" applyAlignment="1">
      <alignment horizontal="left" vertical="center" wrapText="1"/>
    </xf>
    <xf numFmtId="0" fontId="12" fillId="2" borderId="0" xfId="6" applyFill="1" applyAlignment="1">
      <alignment wrapText="1"/>
    </xf>
    <xf numFmtId="0" fontId="52" fillId="2" borderId="8" xfId="0" applyFont="1" applyFill="1" applyBorder="1" applyAlignment="1">
      <alignment vertical="center" wrapText="1"/>
    </xf>
    <xf numFmtId="0" fontId="28" fillId="2" borderId="0" xfId="6" applyFont="1" applyFill="1" applyAlignment="1">
      <alignment horizontal="left" vertical="top" wrapText="1"/>
    </xf>
    <xf numFmtId="0" fontId="0" fillId="2" borderId="0" xfId="0" applyFill="1" applyAlignment="1">
      <alignment horizontal="left" vertical="top"/>
    </xf>
    <xf numFmtId="0" fontId="12" fillId="2" borderId="0" xfId="6" applyNumberFormat="1" applyFill="1" applyAlignment="1">
      <alignment vertical="top" wrapText="1"/>
    </xf>
    <xf numFmtId="0" fontId="32" fillId="2" borderId="0" xfId="0" applyFont="1" applyFill="1" applyAlignment="1">
      <alignment vertical="top" wrapText="1"/>
    </xf>
    <xf numFmtId="0" fontId="25" fillId="2" borderId="0" xfId="0" applyFont="1" applyFill="1" applyAlignment="1">
      <alignment horizontal="left" vertical="center" wrapText="1"/>
    </xf>
    <xf numFmtId="0" fontId="52" fillId="2" borderId="0" xfId="0" applyFont="1" applyFill="1" applyAlignment="1">
      <alignment horizontal="left" vertical="center" wrapText="1"/>
    </xf>
    <xf numFmtId="0" fontId="51" fillId="0" borderId="0" xfId="0" applyFont="1" applyAlignment="1">
      <alignment vertical="center"/>
    </xf>
    <xf numFmtId="0" fontId="25" fillId="0" borderId="0" xfId="0" applyFont="1" applyAlignment="1">
      <alignment horizontal="left" vertical="center"/>
    </xf>
    <xf numFmtId="0" fontId="52" fillId="0" borderId="0" xfId="0" applyFont="1" applyAlignment="1">
      <alignment horizontal="left" vertical="center"/>
    </xf>
    <xf numFmtId="0" fontId="35" fillId="0" borderId="0" xfId="0" applyFont="1" applyAlignment="1">
      <alignment horizontal="left" wrapText="1"/>
    </xf>
    <xf numFmtId="0" fontId="12" fillId="2" borderId="0" xfId="0" applyFont="1" applyFill="1" applyAlignment="1">
      <alignment horizontal="left" vertical="top" wrapText="1"/>
    </xf>
    <xf numFmtId="0" fontId="51" fillId="0" borderId="0" xfId="0" applyFont="1" applyAlignment="1">
      <alignment horizontal="left" vertical="center"/>
    </xf>
    <xf numFmtId="0" fontId="32" fillId="2" borderId="0" xfId="0" applyFont="1" applyFill="1" applyAlignment="1">
      <alignment horizontal="left" vertical="top" wrapText="1"/>
    </xf>
    <xf numFmtId="0" fontId="33" fillId="0" borderId="0" xfId="0" applyFont="1" applyAlignment="1">
      <alignment horizontal="left" vertical="top" wrapText="1"/>
    </xf>
    <xf numFmtId="0" fontId="32" fillId="2" borderId="0" xfId="6" applyFont="1" applyFill="1" applyAlignment="1">
      <alignment wrapText="1"/>
    </xf>
    <xf numFmtId="0" fontId="32" fillId="2" borderId="0" xfId="6" applyFont="1" applyFill="1" applyAlignment="1">
      <alignment vertical="top" wrapText="1"/>
    </xf>
    <xf numFmtId="0" fontId="32" fillId="0" borderId="0" xfId="6" applyFont="1" applyAlignment="1">
      <alignment horizontal="left" vertical="center" wrapText="1"/>
    </xf>
    <xf numFmtId="0" fontId="32" fillId="2" borderId="0" xfId="6" applyFont="1" applyFill="1" applyAlignment="1">
      <alignment horizontal="left" vertical="center" wrapText="1"/>
    </xf>
  </cellXfs>
  <cellStyles count="12">
    <cellStyle name="Body_text" xfId="5" xr:uid="{00000000-0005-0000-0000-000000000000}"/>
    <cellStyle name="Comma" xfId="2" builtinId="3"/>
    <cellStyle name="Currency" xfId="10" builtinId="4"/>
    <cellStyle name="Figure_title" xfId="7" xr:uid="{00000000-0005-0000-0000-000001000000}"/>
    <cellStyle name="Followed Hyperlink" xfId="9" builtinId="9" customBuiltin="1"/>
    <cellStyle name="Header_row" xfId="8" xr:uid="{00000000-0005-0000-0000-000002000000}"/>
    <cellStyle name="Heading 1" xfId="3" builtinId="16"/>
    <cellStyle name="Heading 2" xfId="4" builtinId="17"/>
    <cellStyle name="Hyperlink" xfId="1" builtinId="8" customBuiltin="1"/>
    <cellStyle name="Normal" xfId="0" builtinId="0"/>
    <cellStyle name="Notes_sources" xfId="6" xr:uid="{00000000-0005-0000-0000-000008000000}"/>
    <cellStyle name="Percent" xfId="11" builtinId="5"/>
  </cellStyles>
  <dxfs count="209">
    <dxf>
      <font>
        <b val="0"/>
        <i val="0"/>
        <strike val="0"/>
        <condense val="0"/>
        <extend val="0"/>
        <outline val="0"/>
        <shadow val="0"/>
        <u val="none"/>
        <vertAlign val="baseline"/>
        <sz val="11"/>
        <color auto="1"/>
        <name val="Arial"/>
        <family val="2"/>
        <scheme val="none"/>
      </font>
      <numFmt numFmtId="166" formatCode="0.0"/>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family val="2"/>
        <scheme val="none"/>
      </font>
      <numFmt numFmtId="166" formatCode="0.0"/>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outline="0">
        <right style="thin">
          <color indexed="64"/>
        </right>
      </border>
    </dxf>
    <dxf>
      <font>
        <b/>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outline="0">
        <right style="thin">
          <color indexed="64"/>
        </right>
      </border>
    </dxf>
    <dxf>
      <border diagonalUp="0" diagonalDown="0">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66" formatCode="0.0"/>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family val="2"/>
        <scheme val="none"/>
      </font>
      <numFmt numFmtId="166" formatCode="0.0"/>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outline="0">
        <right style="thin">
          <color indexed="64"/>
        </right>
      </border>
    </dxf>
    <dxf>
      <font>
        <b/>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outline="0">
        <right style="thin">
          <color indexed="64"/>
        </right>
      </border>
    </dxf>
    <dxf>
      <border diagonalUp="0" diagonalDown="0">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 formatCode="0"/>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numFmt numFmtId="1" formatCode="0"/>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outline="0">
        <right style="thin">
          <color indexed="64"/>
        </right>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outline="0">
        <right style="thin">
          <color indexed="64"/>
        </right>
      </border>
    </dxf>
    <dxf>
      <border diagonalUp="0" diagonalDown="0">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diagonalUp="0" diagonalDown="0" outline="0">
        <left/>
        <right style="thin">
          <color indexed="64"/>
        </right>
        <top style="thin">
          <color auto="1"/>
        </top>
        <bottom style="thin">
          <color auto="1"/>
        </bottom>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outline="0">
        <left/>
        <right style="thin">
          <color indexed="64"/>
        </right>
        <top style="thin">
          <color auto="1"/>
        </top>
        <bottom style="thin">
          <color auto="1"/>
        </bottom>
      </border>
    </dxf>
    <dxf>
      <border>
        <top style="thin">
          <color auto="1"/>
        </top>
      </border>
    </dxf>
    <dxf>
      <border diagonalUp="0" diagonalDown="0">
        <left/>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7" formatCode="#,##0\ &quot;$&quot;"/>
      <fill>
        <patternFill patternType="solid">
          <fgColor indexed="64"/>
          <bgColor theme="0"/>
        </patternFill>
      </fill>
      <alignment horizontal="right" vertical="top" textRotation="0" wrapText="0" indent="0" justifyLastLine="0" shrinkToFit="0" readingOrder="0"/>
      <border>
        <right style="thin">
          <color indexed="64"/>
        </right>
      </border>
    </dxf>
    <dxf>
      <font>
        <b val="0"/>
        <i val="0"/>
        <strike val="0"/>
        <condense val="0"/>
        <extend val="0"/>
        <outline val="0"/>
        <shadow val="0"/>
        <u val="none"/>
        <vertAlign val="baseline"/>
        <sz val="11"/>
        <color theme="1"/>
        <name val="Arial"/>
        <family val="2"/>
        <scheme val="none"/>
      </font>
      <numFmt numFmtId="167" formatCode="#,##0\ &quot;$&quot;"/>
      <fill>
        <patternFill patternType="solid">
          <fgColor indexed="64"/>
          <bgColor theme="0"/>
        </patternFill>
      </fill>
      <alignment horizontal="right" vertical="top" textRotation="0" wrapText="0" indent="0" justifyLastLine="0" shrinkToFit="0" readingOrder="0"/>
      <border>
        <right style="thin">
          <color indexed="64"/>
        </right>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outline="0">
        <right style="thin">
          <color indexed="64"/>
        </right>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outline="0">
        <right style="thin">
          <color indexed="64"/>
        </right>
      </border>
    </dxf>
    <dxf>
      <border diagonalUp="0" diagonalDown="0">
        <left/>
        <right/>
        <top style="thin">
          <color indexed="64"/>
        </top>
        <bottom style="thin">
          <color indexed="64"/>
        </bottom>
      </border>
    </dxf>
    <dxf>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68" formatCode="0\ %"/>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theme="0"/>
        </patternFill>
      </fill>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numFmt numFmtId="168" formatCode="0\ %"/>
      <fill>
        <patternFill patternType="solid">
          <fgColor indexed="64"/>
          <bgColor theme="0"/>
        </patternFill>
      </fill>
      <alignment horizontal="right" vertical="top" textRotation="0" wrapText="0" indent="0" justifyLastLine="0" shrinkToFit="0" readingOrder="0"/>
      <border>
        <right style="thin">
          <color indexed="64"/>
        </right>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outline="0">
        <right style="thin">
          <color indexed="64"/>
        </right>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outline="0">
        <right style="thin">
          <color indexed="64"/>
        </right>
      </border>
    </dxf>
    <dxf>
      <border diagonalUp="0" diagonalDown="0">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A5758"/>
        </patternFill>
      </fill>
      <alignment horizontal="center" vertical="bottom" textRotation="0" wrapText="0" indent="0" justifyLastLine="0" shrinkToFit="0" readingOrder="0"/>
    </dxf>
    <dxf>
      <numFmt numFmtId="3" formatCode="#,##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right style="thin">
          <color indexed="64"/>
        </right>
        <top style="thin">
          <color indexed="64"/>
        </top>
        <bottom style="thin">
          <color indexed="64"/>
        </bottom>
      </border>
    </dxf>
    <dxf>
      <font>
        <b/>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outline="0">
        <left style="thin">
          <color indexed="64"/>
        </left>
        <right style="thin">
          <color indexed="64"/>
        </right>
      </border>
    </dxf>
    <dxf>
      <font>
        <b/>
        <i val="0"/>
        <strike val="0"/>
        <condense val="0"/>
        <extend val="0"/>
        <outline val="0"/>
        <shadow val="0"/>
        <u val="none"/>
        <vertAlign val="baseline"/>
        <sz val="11"/>
        <color auto="1"/>
        <name val="Arial"/>
        <family val="2"/>
        <scheme val="none"/>
      </font>
      <alignment horizontal="general" vertical="bottom" textRotation="0" wrapText="1" indent="0" justifyLastLine="0" shrinkToFit="0" readingOrder="0"/>
      <border outline="0">
        <right style="thin">
          <color indexed="64"/>
        </right>
      </border>
    </dxf>
    <dxf>
      <border diagonalUp="0" diagonalDown="0">
        <left/>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dxf>
    <dxf>
      <alignment horizontal="right" vertical="top" textRotation="0" wrapText="0" indent="0" justifyLastLine="0" shrinkToFit="0" readingOrder="0"/>
      <border outline="0">
        <right style="thin">
          <color indexed="64"/>
        </right>
      </border>
    </dxf>
    <dxf>
      <alignment horizontal="right" vertical="top" textRotation="0" wrapText="0" indent="0" justifyLastLine="0" shrinkToFit="0" readingOrder="0"/>
      <border outline="0">
        <left style="thin">
          <color indexed="64"/>
        </left>
        <right style="thin">
          <color indexed="64"/>
        </right>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outline="0">
        <right style="thin">
          <color indexed="64"/>
        </right>
      </border>
    </dxf>
    <dxf>
      <border diagonalUp="0" diagonalDown="0">
        <left/>
        <right/>
        <top style="thin">
          <color indexed="64"/>
        </top>
        <bottom style="thin">
          <color indexed="64"/>
        </bottom>
      </border>
    </dxf>
    <dxf>
      <alignment horizontal="left" vertical="top" textRotation="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indexed="64"/>
        </left>
        <right style="thin">
          <color indexed="64"/>
        </right>
        <top/>
        <bottom/>
      </border>
    </dxf>
    <dxf>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right" vertical="top" textRotation="0" wrapText="0" indent="0" justifyLastLine="0" shrinkToFit="0" readingOrder="0"/>
    </dxf>
    <dxf>
      <alignment horizontal="right" vertical="top" textRotation="0" wrapText="0" indent="0" justifyLastLine="0" shrinkToFit="0" readingOrder="0"/>
      <border outline="0">
        <right style="thin">
          <color indexed="64"/>
        </right>
      </border>
    </dxf>
    <dxf>
      <font>
        <b/>
      </font>
      <border outline="0">
        <right style="thin">
          <color indexed="64"/>
        </right>
      </border>
    </dxf>
    <dxf>
      <border diagonalUp="0" diagonalDown="0">
        <left/>
        <right/>
        <top style="thin">
          <color indexed="64"/>
        </top>
        <bottom style="thin">
          <color indexed="64"/>
        </bottom>
      </border>
    </dxf>
    <dxf>
      <border>
        <bottom style="thin">
          <color indexed="64"/>
        </bottom>
      </border>
    </dxf>
    <dxf>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outline="0">
        <right style="thin">
          <color indexed="64"/>
        </right>
      </border>
    </dxf>
    <dxf>
      <font>
        <b/>
        <i val="0"/>
        <strike val="0"/>
        <condense val="0"/>
        <extend val="0"/>
        <outline val="0"/>
        <shadow val="0"/>
        <u val="none"/>
        <vertAlign val="baseline"/>
        <sz val="11"/>
        <color theme="1"/>
        <name val="Arial"/>
        <family val="2"/>
        <scheme val="none"/>
      </font>
      <alignment vertical="top" textRotation="0" indent="0" justifyLastLine="0" shrinkToFit="0" readingOrder="0"/>
      <border outline="0">
        <right style="thin">
          <color indexed="64"/>
        </right>
      </border>
    </dxf>
    <dxf>
      <border diagonalUp="0" diagonalDown="0">
        <left/>
        <right/>
        <top style="thin">
          <color indexed="64"/>
        </top>
        <bottom style="thin">
          <color indexed="64"/>
        </bottom>
      </border>
    </dxf>
    <dxf>
      <alignment vertical="top" textRotation="0" indent="0" justifyLastLine="0" shrinkToFit="0" readingOrder="0"/>
    </dxf>
    <dxf>
      <border>
        <bottom style="thin">
          <color indexed="64"/>
        </bottom>
      </border>
    </dxf>
    <dxf>
      <font>
        <b val="0"/>
        <i val="0"/>
        <strike val="0"/>
        <condense val="0"/>
        <extend val="0"/>
        <outline val="0"/>
        <shadow val="0"/>
        <u val="none"/>
        <vertAlign val="baseline"/>
        <sz val="11"/>
        <color theme="1"/>
        <name val="Arial"/>
        <family val="2"/>
        <scheme val="none"/>
      </font>
      <numFmt numFmtId="166" formatCode="0.0"/>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outline="0">
        <right style="thin">
          <color indexed="64"/>
        </right>
      </border>
    </dxf>
    <dxf>
      <font>
        <b/>
        <i val="0"/>
        <strike val="0"/>
        <condense val="0"/>
        <extend val="0"/>
        <outline val="0"/>
        <shadow val="0"/>
        <u val="none"/>
        <vertAlign val="baseline"/>
        <sz val="11"/>
        <color theme="1"/>
        <name val="Arial"/>
        <family val="2"/>
        <scheme val="none"/>
      </font>
      <alignment vertical="top" textRotation="0" wrapText="0" indent="0" justifyLastLine="0" shrinkToFit="0" readingOrder="0"/>
      <border outline="0">
        <right style="thin">
          <color indexed="64"/>
        </right>
      </border>
    </dxf>
    <dxf>
      <border diagonalUp="0" diagonalDown="0">
        <left/>
        <right/>
        <top style="thin">
          <color indexed="64"/>
        </top>
        <bottom style="thin">
          <color indexed="64"/>
        </bottom>
      </border>
    </dxf>
    <dxf>
      <alignmen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0" formatCode="Genera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8" formatCode="0\ %"/>
      <alignment horizontal="right" vertical="top" textRotation="0" wrapText="0" indent="0" justifyLastLine="0" shrinkToFit="0" readingOrder="0"/>
      <border>
        <right style="thin">
          <color indexed="64"/>
        </right>
      </border>
    </dxf>
    <dxf>
      <font>
        <b val="0"/>
        <i val="0"/>
        <strike val="0"/>
        <condense val="0"/>
        <extend val="0"/>
        <outline val="0"/>
        <shadow val="0"/>
        <u val="none"/>
        <vertAlign val="baseline"/>
        <sz val="11"/>
        <color theme="1"/>
        <name val="Arial"/>
        <family val="2"/>
        <scheme val="none"/>
      </font>
      <numFmt numFmtId="168" formatCode="0\ %"/>
      <alignment horizontal="right" vertical="top" textRotation="0" wrapText="0" indent="0" justifyLastLine="0" shrinkToFit="0" readingOrder="0"/>
      <border>
        <right style="thin">
          <color indexed="64"/>
        </right>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outline="0">
        <right style="thin">
          <color indexed="64"/>
        </right>
      </border>
    </dxf>
    <dxf>
      <border diagonalUp="0" diagonalDown="0">
        <left/>
        <right/>
        <top style="thin">
          <color indexed="64"/>
        </top>
        <bottom style="thin">
          <color indexed="64"/>
        </bottom>
      </border>
    </dxf>
    <dxf>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right/>
        <top style="thin">
          <color indexed="64"/>
        </top>
        <bottom style="thin">
          <color indexed="64"/>
        </bottom>
      </border>
    </dxf>
    <dxf>
      <alignment horizontal="left" vertical="top" textRotation="0" wrapText="0" indent="0" justifyLastLine="0" shrinkToFit="0" readingOrder="0"/>
    </dxf>
    <dxf>
      <border>
        <bottom style="thin">
          <color indexed="64"/>
        </bottom>
      </border>
    </dxf>
    <dxf>
      <alignment vertical="bottom"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66" formatCode="0.0"/>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top style="thin">
          <color indexed="64"/>
        </top>
        <bottom style="thin">
          <color indexed="64"/>
        </bottom>
      </border>
    </dxf>
    <dxf>
      <alignment horizontal="left" vertical="top" textRotation="0" indent="0" justifyLastLine="0" shrinkToFit="0" readingOrder="0"/>
    </dxf>
    <dxf>
      <border outline="0">
        <bottom style="thin">
          <color indexed="64"/>
        </bottom>
      </border>
    </dxf>
    <dxf>
      <font>
        <b val="0"/>
        <i val="0"/>
        <strike val="0"/>
        <condense val="0"/>
        <extend val="0"/>
        <outline val="0"/>
        <shadow val="0"/>
        <u val="none"/>
        <vertAlign val="baseline"/>
        <sz val="11"/>
        <color theme="1"/>
        <name val="Arial"/>
        <family val="2"/>
        <scheme val="none"/>
      </font>
      <numFmt numFmtId="166" formatCode="0.0"/>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top style="thin">
          <color indexed="64"/>
        </top>
        <bottom style="thin">
          <color indexed="64"/>
        </bottom>
      </border>
    </dxf>
    <dxf>
      <alignment vertical="top" textRotation="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numFmt numFmtId="166" formatCode="0.0"/>
      <fill>
        <patternFill patternType="solid">
          <fgColor indexed="64"/>
          <bgColor theme="0"/>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Arial"/>
        <family val="2"/>
        <scheme val="none"/>
      </font>
      <alignment horizontal="right" vertical="top" textRotation="0" wrapText="0" indent="0" justifyLastLine="0" shrinkToFit="0" readingOrder="0"/>
      <border outline="0">
        <right style="thin">
          <color indexed="64"/>
        </right>
      </border>
    </dxf>
    <dxf>
      <font>
        <strike val="0"/>
        <outline val="0"/>
        <shadow val="0"/>
        <u val="none"/>
        <vertAlign val="baseline"/>
        <sz val="11"/>
        <color auto="1"/>
        <name val="Arial"/>
        <family val="2"/>
        <scheme val="none"/>
      </font>
      <alignment horizontal="right" vertical="top" textRotation="0" wrapText="0" indent="0" justifyLastLine="0" shrinkToFit="0" readingOrder="0"/>
      <border outline="0">
        <left style="thin">
          <color indexed="64"/>
        </left>
        <right style="thin">
          <color indexed="64"/>
        </right>
      </border>
    </dxf>
    <dxf>
      <font>
        <b/>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top style="thin">
          <color indexed="64"/>
        </top>
        <bottom style="thin">
          <color indexed="64"/>
        </bottom>
      </border>
    </dxf>
    <dxf>
      <font>
        <strike val="0"/>
        <outline val="0"/>
        <shadow val="0"/>
        <u val="none"/>
        <vertAlign val="baseline"/>
        <sz val="11"/>
        <color auto="1"/>
        <name val="Arial"/>
        <family val="2"/>
        <scheme val="none"/>
      </font>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numFmt numFmtId="166" formatCode="0.0"/>
      <fill>
        <patternFill patternType="solid">
          <fgColor indexed="64"/>
          <bgColor theme="0"/>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numFmt numFmtId="166" formatCode="0.0"/>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outline="0">
        <right style="thin">
          <color indexed="64"/>
        </right>
      </border>
    </dxf>
    <dxf>
      <font>
        <b/>
      </font>
      <alignment horizontal="left" vertical="top" textRotation="0" indent="0" justifyLastLine="0" shrinkToFit="0" readingOrder="0"/>
      <border outline="0">
        <right style="thin">
          <color indexed="64"/>
        </right>
      </border>
    </dxf>
    <dxf>
      <border diagonalUp="0" diagonalDown="0">
        <left/>
        <right/>
        <top style="thin">
          <color indexed="64"/>
        </top>
        <bottom style="thin">
          <color indexed="64"/>
        </bottom>
      </border>
    </dxf>
    <dxf>
      <alignment horizontal="left" vertical="top" textRotation="0" indent="0" justifyLastLine="0" shrinkToFit="0" readingOrder="0"/>
    </dxf>
    <dxf>
      <border>
        <bottom style="thin">
          <color indexed="64"/>
        </bottom>
      </border>
    </dxf>
    <dxf>
      <font>
        <b val="0"/>
        <i val="0"/>
        <strike val="0"/>
        <condense val="0"/>
        <extend val="0"/>
        <outline val="0"/>
        <shadow val="0"/>
        <u val="none"/>
        <vertAlign val="baseline"/>
        <sz val="11"/>
        <color theme="1"/>
        <name val="Arial"/>
        <family val="2"/>
        <scheme val="none"/>
      </font>
      <numFmt numFmtId="166" formatCode="0.0"/>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diagonalUp="0" diagonalDown="0" outline="0">
        <left/>
        <right style="thin">
          <color indexed="64"/>
        </right>
        <top style="thin">
          <color indexed="64"/>
        </top>
        <bottom style="thin">
          <color indexed="64"/>
        </bottom>
      </border>
    </dxf>
    <dxf>
      <font>
        <b/>
      </font>
      <alignment horizontal="left" vertical="top"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right/>
        <top style="thin">
          <color indexed="64"/>
        </top>
        <bottom style="thin">
          <color indexed="64"/>
        </bottom>
      </border>
    </dxf>
    <dxf>
      <alignment horizontal="left" vertical="top" textRotation="0"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6" formatCode="0.0"/>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top"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alignment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right/>
        <top style="thin">
          <color indexed="64"/>
        </top>
        <bottom style="thin">
          <color indexed="64"/>
        </bottom>
      </border>
    </dxf>
    <dxf>
      <alignmen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right/>
        <top style="thin">
          <color indexed="64"/>
        </top>
        <bottom style="thin">
          <color indexed="64"/>
        </bottom>
      </border>
    </dxf>
    <dxf>
      <alignment vertical="top" textRotation="0" indent="0" justifyLastLine="0" shrinkToFit="0" readingOrder="0"/>
    </dxf>
    <dxf>
      <border>
        <bottom style="thin">
          <color indexed="64"/>
        </bottom>
      </border>
    </dxf>
    <dxf>
      <alignment vertical="bottom" textRotation="0" indent="0" justifyLastLine="0" shrinkToFit="0" readingOrder="0"/>
      <border diagonalUp="0" diagonalDown="0" outline="0">
        <left style="thin">
          <color indexed="64"/>
        </left>
        <right style="thin">
          <color indexed="64"/>
        </right>
        <top/>
        <bottom/>
      </border>
    </dxf>
  </dxfs>
  <tableStyles count="0" defaultPivotStyle="PivotStyleMedium9"/>
  <colors>
    <mruColors>
      <color rgb="FF5A5758"/>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icis.c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6118860</xdr:colOff>
      <xdr:row>10</xdr:row>
      <xdr:rowOff>22860</xdr:rowOff>
    </xdr:from>
    <xdr:to>
      <xdr:col>0</xdr:col>
      <xdr:colOff>7856220</xdr:colOff>
      <xdr:row>10</xdr:row>
      <xdr:rowOff>845820</xdr:rowOff>
    </xdr:to>
    <xdr:pic>
      <xdr:nvPicPr>
        <xdr:cNvPr id="4" name="Picture 3" descr="Institut canadien d’information sur la santé (ICIS)">
          <a:hlinkClick xmlns:r="http://schemas.openxmlformats.org/officeDocument/2006/relationships" r:id="rId1"/>
          <a:extLst>
            <a:ext uri="{FF2B5EF4-FFF2-40B4-BE49-F238E27FC236}">
              <a16:creationId xmlns:a16="http://schemas.microsoft.com/office/drawing/2014/main" id="{4A1BE261-0369-4901-898D-6049A4895A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18860" y="5318760"/>
          <a:ext cx="1737360" cy="8229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71369D-153E-4674-BF34-CDA483603BDA}" name="Tableau1" displayName="Tableau1" ref="A2:B21" totalsRowShown="0" headerRowDxfId="208" dataDxfId="206" headerRowBorderDxfId="207" tableBorderDxfId="205" totalsRowBorderDxfId="204">
  <autoFilter ref="A2:B21" xr:uid="{3D71369D-153E-4674-BF34-CDA483603BDA}">
    <filterColumn colId="0" hiddenButton="1"/>
    <filterColumn colId="1" hiddenButton="1"/>
  </autoFilter>
  <tableColumns count="2">
    <tableColumn id="1" xr3:uid="{D6973478-12FF-4D22-A4D2-04E1E3F975B9}" name="Mois et année" dataDxfId="203" dataCellStyle="Body_text"/>
    <tableColumn id="2" xr3:uid="{85D7694B-2424-4F13-B238-F22FCC1AEE2F}" name="Nombre de personnes ayant soumis _x000a_une demande de remboursement" dataDxfId="202" dataCellStyle="Body_text"/>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D6C5E64-047D-4390-A870-7E9C44F5EAAC}" name="Tableau7b" displayName="Tableau7b" ref="A18:D25" totalsRowShown="0" headerRowDxfId="136" dataDxfId="134" headerRowBorderDxfId="135" tableBorderDxfId="133">
  <autoFilter ref="A18:D25" xr:uid="{0D6C5E64-047D-4390-A870-7E9C44F5EAAC}">
    <filterColumn colId="0" hiddenButton="1"/>
    <filterColumn colId="1" hiddenButton="1"/>
    <filterColumn colId="2" hiddenButton="1"/>
    <filterColumn colId="3" hiddenButton="1"/>
  </autoFilter>
  <tableColumns count="4">
    <tableColumn id="1" xr3:uid="{985CFDB5-6681-42F7-B725-AB642F1B4DD7}" name="Groupe d’âge" dataDxfId="132"/>
    <tableColumn id="2" xr3:uid="{7D131CBB-D2C1-4F73-8E8F-D90CD3B0DD29}" name="Année précédente" dataDxfId="131"/>
    <tableColumn id="3" xr3:uid="{8314DC4E-816D-4DF9-9898-05494879A1EE}" name="Année suivante" dataDxfId="130"/>
    <tableColumn id="4" xr3:uid="{0E4A88F2-043B-4B23-8D15-EF98A702832A}" name="Variation en point de pourcentage" dataDxfId="129"/>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F9A2D43-832E-4FA7-9A64-188289F8D309}" name="Tableau7c" displayName="Tableau7c" ref="A34:D44" totalsRowShown="0" headerRowDxfId="128" dataDxfId="126" headerRowBorderDxfId="127" tableBorderDxfId="125">
  <autoFilter ref="A34:D44" xr:uid="{1F9A2D43-832E-4FA7-9A64-188289F8D309}">
    <filterColumn colId="0" hiddenButton="1"/>
    <filterColumn colId="1" hiddenButton="1"/>
    <filterColumn colId="2" hiddenButton="1"/>
    <filterColumn colId="3" hiddenButton="1"/>
  </autoFilter>
  <tableColumns count="4">
    <tableColumn id="1" xr3:uid="{AA073AE2-3EEF-4627-A9A8-30C689B570C5}" name="Caractéristique" dataDxfId="124"/>
    <tableColumn id="2" xr3:uid="{75F49E66-F842-4FD8-900E-13D093DE55F7}" name="Année précédente" dataDxfId="123"/>
    <tableColumn id="3" xr3:uid="{932E1801-2341-43B5-B2D5-FF1317D267F7}" name="Année suivante" dataDxfId="122"/>
    <tableColumn id="4" xr3:uid="{A37B28CE-E301-4EEA-B58C-77A88D0CD6AC}" name="Variation en pourcentage" dataDxfId="121">
      <calculatedColumnFormula>ROUND(((C35-B35)/B35)*100,1)</calculatedColumnFormula>
    </tableColumn>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C327FCC-C307-41D2-91C7-FA5EF8D618D4}" name="Tableau7d" displayName="Tableau7d" ref="A55:C58" totalsRowShown="0" dataDxfId="119" headerRowBorderDxfId="120" tableBorderDxfId="118">
  <autoFilter ref="A55:C58" xr:uid="{3C327FCC-C307-41D2-91C7-FA5EF8D618D4}">
    <filterColumn colId="0" hiddenButton="1"/>
    <filterColumn colId="1" hiddenButton="1"/>
    <filterColumn colId="2" hiddenButton="1"/>
  </autoFilter>
  <tableColumns count="3">
    <tableColumn id="1" xr3:uid="{7622B2AE-CBF0-4338-B903-7AD2213A49A0}" name="Diagnostic principal" dataDxfId="117"/>
    <tableColumn id="2" xr3:uid="{3048D2D1-79D0-451E-85C2-56E200226A19}" name="Nombre d’hospitalisations" dataDxfId="116"/>
    <tableColumn id="3" xr3:uid="{200646E5-9CA1-4E87-90DB-C8FA63E30800}" name="Pourcentage" dataDxfId="115"/>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09004F8-74F9-442F-98DB-CDBAF68C2A89}" name="Tableau7e" displayName="Tableau7e" ref="A68:C71" totalsRowShown="0" headerRowBorderDxfId="114" tableBorderDxfId="113">
  <autoFilter ref="A68:C71" xr:uid="{709004F8-74F9-442F-98DB-CDBAF68C2A89}">
    <filterColumn colId="0" hiddenButton="1"/>
    <filterColumn colId="1" hiddenButton="1"/>
    <filterColumn colId="2" hiddenButton="1"/>
  </autoFilter>
  <tableColumns count="3">
    <tableColumn id="1" xr3:uid="{B4DB8C34-DD40-4F5E-BB86-BD4C45ADF5F3}" name="Diagnostic principal" dataDxfId="112"/>
    <tableColumn id="2" xr3:uid="{4B25233D-C203-4676-933A-EBCFDE11D5D1}" name="Nombre _x000a_d’hospitalisations _x000a_(N = 127)" dataDxfId="111"/>
    <tableColumn id="3" xr3:uid="{8B5A338B-440C-4660-A5CD-5C40DD454A9C}" name="Pourcentage" dataDxfId="110"/>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DBFEF23-978E-4629-A2FA-E51845F4982C}" name="Tableau8a" displayName="Tableau8a" ref="A3:D6" totalsRowShown="0" headerRowDxfId="109" headerRowBorderDxfId="108" tableBorderDxfId="107" totalsRowBorderDxfId="106">
  <autoFilter ref="A3:D6" xr:uid="{6DBFEF23-978E-4629-A2FA-E51845F4982C}">
    <filterColumn colId="0" hiddenButton="1"/>
    <filterColumn colId="1" hiddenButton="1"/>
    <filterColumn colId="2" hiddenButton="1"/>
    <filterColumn colId="3" hiddenButton="1"/>
  </autoFilter>
  <tableColumns count="4">
    <tableColumn id="1" xr3:uid="{31AC5C90-9A55-4DB4-AB9A-597F25DACD77}" name="Consultations médicales" dataDxfId="105"/>
    <tableColumn id="2" xr3:uid="{90F77BF2-F0FB-405E-9215-E4D4BB3D4B73}" name="Année précédente" dataDxfId="104"/>
    <tableColumn id="3" xr3:uid="{E947B1D6-190A-4C52-8F82-7A60AE5BA489}" name="Année suivante" dataDxfId="103"/>
    <tableColumn id="4" xr3:uid="{CDA459C6-D2F1-4040-B283-F4743B550C35}" name="Variation en pourcentage" dataDxfId="102">
      <calculatedColumnFormula>ROUND(((C4-B4)/B4)*100,1)</calculatedColumnFormula>
    </tableColumn>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92F8659-8A3D-4A44-9995-A238A47FE6AA}" name="Tableau8b" displayName="Tableau8b" ref="A15:D18" totalsRowShown="0" headerRowDxfId="101" dataDxfId="99" headerRowBorderDxfId="100" tableBorderDxfId="98">
  <autoFilter ref="A15:D18" xr:uid="{A92F8659-8A3D-4A44-9995-A238A47FE6AA}">
    <filterColumn colId="0" hiddenButton="1"/>
    <filterColumn colId="1" hiddenButton="1"/>
    <filterColumn colId="2" hiddenButton="1"/>
    <filterColumn colId="3" hiddenButton="1"/>
  </autoFilter>
  <tableColumns count="4">
    <tableColumn id="1" xr3:uid="{97F06071-E46D-4F45-B3C2-7C79DABEF0C0}" name="Services dispensés par le médecin" dataDxfId="97"/>
    <tableColumn id="2" xr3:uid="{815DB65E-8842-4F2C-9EE2-1643ADE276A3}" name="Année précédente" dataDxfId="96"/>
    <tableColumn id="3" xr3:uid="{8E07797C-E719-4118-925C-BC5B881DAF48}" name="Année suivante" dataDxfId="95"/>
    <tableColumn id="4" xr3:uid="{DCE8DFA6-0E3D-4E4F-B90F-10C7EF8D262E}" name="Variation en pourcentage" dataDxfId="94">
      <calculatedColumnFormula>ROUND(((C16-B16)/B16)*100,1)</calculatedColumnFormula>
    </tableColumn>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68BC251-D89E-4E29-BD85-47CBDF83045D}" name="Tableau8c" displayName="Tableau8c" ref="A27:D32" totalsRowShown="0" headerRowDxfId="93" headerRowBorderDxfId="92" tableBorderDxfId="91">
  <autoFilter ref="A27:D32" xr:uid="{F68BC251-D89E-4E29-BD85-47CBDF83045D}">
    <filterColumn colId="0" hiddenButton="1"/>
    <filterColumn colId="1" hiddenButton="1"/>
    <filterColumn colId="2" hiddenButton="1"/>
    <filterColumn colId="3" hiddenButton="1"/>
  </autoFilter>
  <tableColumns count="4">
    <tableColumn id="1" xr3:uid="{83E6EE91-10FB-4CB1-AAF3-1DBA40ABE991}" name="Services de laboratoire" dataDxfId="90"/>
    <tableColumn id="2" xr3:uid="{67E1429F-BA86-4ED7-9D23-C8D992292443}" name="Année précédente" dataDxfId="89"/>
    <tableColumn id="3" xr3:uid="{B932A197-6BB1-4E0A-BDE7-A97CE265A748}" name="Année suivante" dataDxfId="88"/>
    <tableColumn id="4" xr3:uid="{31DABAAE-05FB-4BA0-B64E-97609FEDD93D}" name="Variation en pourcentage" dataDxfId="87">
      <calculatedColumnFormula>ROUND(((C28-B28)/B28)*100,1)</calculatedColumnFormula>
    </tableColumn>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2D5A8B4-6028-46CC-9C63-ACCDB896973B}" name="Tableau9a" displayName="Tableau9a" ref="A3:H22" totalsRowShown="0" headerRowDxfId="86" dataDxfId="84" headerRowBorderDxfId="85" tableBorderDxfId="83" totalsRowBorderDxfId="82">
  <autoFilter ref="A3:H22" xr:uid="{D2D5A8B4-6028-46CC-9C63-ACCDB896973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91273C2-D174-4BF0-A0E7-9FDF1C0A3103}" name="Mois et année" dataDxfId="81" dataCellStyle="Body_text"/>
    <tableColumn id="2" xr3:uid="{CDF3706A-AA30-4A44-9EF2-8EAAEF1C3BD2}" name="T.-N.-L." dataDxfId="80"/>
    <tableColumn id="3" xr3:uid="{29865DAA-F48B-4835-A6E4-73DEB727CB68}" name="N.-B." dataDxfId="79"/>
    <tableColumn id="4" xr3:uid="{8721FE2D-EA5D-4F84-8312-A90100D57736}" name="Ont." dataDxfId="78"/>
    <tableColumn id="5" xr3:uid="{7DDA7589-1268-429A-B839-0EC25C524ECF}" name="Man." dataDxfId="77"/>
    <tableColumn id="6" xr3:uid="{48010882-4E5A-4A68-8E0F-01C5A2C44CF2}" name="Sask." dataDxfId="76"/>
    <tableColumn id="7" xr3:uid="{80A5404B-3E2B-48DD-A64C-2EA0E9DE263C}" name="Alb." dataDxfId="75"/>
    <tableColumn id="8" xr3:uid="{0B36CAFA-0D40-4D2C-867B-72DAB4B8C6A7}" name="C.-B." dataDxfId="74" dataCellStyle="Body_text"/>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5D3F915-6D46-478E-9B4B-458FA7ECAA4B}" name="Tableau9b" displayName="Tableau9b" ref="A31:G38" totalsRowShown="0" headerRowDxfId="73" dataDxfId="71" headerRowBorderDxfId="72" tableBorderDxfId="70">
  <autoFilter ref="A31:G38" xr:uid="{35D3F915-6D46-478E-9B4B-458FA7ECAA4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C85AE79-FD1F-4B5C-93A0-30384E14772A}" name="Province" dataDxfId="69"/>
    <tableColumn id="2" xr3:uid="{A3C1E1A4-841E-4DD0-BD48-0FE6E250E274}" name="Nombre de patients prenant Trikafta" dataDxfId="68"/>
    <tableColumn id="3" xr3:uid="{D9E11B73-4325-421A-8C3F-2ECD6F830F5B}" name="Quintile 1 (revenu _x000a_le plus faible)" dataDxfId="67"/>
    <tableColumn id="4" xr3:uid="{A089821C-F57C-4C0D-ABBA-42A728FE18A4}" name="Quintile 2" dataDxfId="66"/>
    <tableColumn id="5" xr3:uid="{87418FEA-3F9B-4051-916F-5439EBD65BE8}" name="Quintile 3" dataDxfId="65"/>
    <tableColumn id="6" xr3:uid="{FBD1DAA6-6527-4DB1-843C-DB7E70AB28F8}" name="Quintile 4" dataDxfId="64"/>
    <tableColumn id="7" xr3:uid="{09B95A90-708A-4B5A-925F-0D3CEF1AA874}" name="Quintile 5 (revenu _x000a_le plus élevé)" dataDxfId="63"/>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D169CC5-C9CF-4977-AD5B-8B1939C9A27C}" name="Tableau9c" displayName="Tableau9c" ref="A47:J54" totalsRowShown="0" headerRowDxfId="62" dataDxfId="60" headerRowBorderDxfId="61" tableBorderDxfId="59">
  <autoFilter ref="A47:J54" xr:uid="{ED169CC5-C9CF-4977-AD5B-8B1939C9A2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1BD90EA4-973D-42E8-A1DD-FA0278F3CD46}" name="Province" dataDxfId="58"/>
    <tableColumn id="2" xr3:uid="{B41F13AA-7ACB-4012-AE57-DF971A077EF8}" name="Nombre de patients prenant Trikafta" dataDxfId="57"/>
    <tableColumn id="3" xr3:uid="{6DC3DB27-3718-49BE-A903-96AEFDEC630D}" name="Hospitalisations : année précédente" dataDxfId="56"/>
    <tableColumn id="4" xr3:uid="{AC3DAAC9-C747-41AA-A62B-E1467643B129}" name="Hospitalisations : année suivante" dataDxfId="55"/>
    <tableColumn id="5" xr3:uid="{13651A7F-AF1E-460D-B563-585528AB985B}" name="Hospitalisations: variation en pourcentage" dataDxfId="54"/>
    <tableColumn id="6" xr3:uid="{33F62E3E-1971-4A4B-8FEF-749D97580294}" name="Durée du _x000a_séjour (mode) : _x000a_année précédente" dataDxfId="53"/>
    <tableColumn id="7" xr3:uid="{5871B0A5-8ABE-4094-8C8E-83CD76C34279}" name="Durée du _x000a_séjour (mode) : _x000a_année suivante" dataDxfId="52"/>
    <tableColumn id="8" xr3:uid="{D1A9B827-DBEF-4B1C-A7C0-E76395BA831C}" name="Coût moyen : _x000a_année précédente" dataDxfId="51"/>
    <tableColumn id="9" xr3:uid="{94561BF9-4AF0-45C8-BAF2-498581840313}" name="Coût moyen : _x000a_année suivante" dataDxfId="50"/>
    <tableColumn id="10" xr3:uid="{E6787007-5AFC-4248-8FF3-C69BA18312AB}" name="Variation _x000a_du coût ($)" dataDxfId="49">
      <calculatedColumnFormula>H48-I48</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F07094-FB14-4C21-B339-A729CD570683}" name="Tableau3" displayName="Tableau3" ref="A2:D7" totalsRowShown="0" headerRowDxfId="201" dataDxfId="199" headerRowBorderDxfId="200" tableBorderDxfId="198" totalsRowBorderDxfId="197">
  <autoFilter ref="A2:D7" xr:uid="{31F07094-FB14-4C21-B339-A729CD570683}">
    <filterColumn colId="0" hiddenButton="1"/>
    <filterColumn colId="1" hiddenButton="1"/>
    <filterColumn colId="2" hiddenButton="1"/>
    <filterColumn colId="3" hiddenButton="1"/>
  </autoFilter>
  <tableColumns count="4">
    <tableColumn id="1" xr3:uid="{87FF7E6C-3284-4CA0-9023-6ECC3448EF9C}" name="Quintile de revenu du quartier" dataDxfId="196"/>
    <tableColumn id="2" xr3:uid="{29974EA0-2E7B-4B40-9D57-349E25367778}" name="Cohorte Trikafta : nombre (N = 672)" dataDxfId="195"/>
    <tableColumn id="3" xr3:uid="{0A9E5972-09D4-4963-A088-5C6B905FC9D3}" name="Cohorte Trikafta : pourcentage" dataDxfId="194">
      <calculatedColumnFormula>ROUND((B3/672)*100,1)</calculatedColumnFormula>
    </tableColumn>
    <tableColumn id="4" xr3:uid="{44CC6E2A-E537-4182-9A05-305678C50585}" name="Cohorte générale de fibrose kystique : pourcentage*" dataDxfId="193"/>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C56C8BC-ED0D-4945-966C-E97A63557A55}" name="Tableau9d" displayName="Tableau9d" ref="A67:H69" totalsRowShown="0" headerRowDxfId="48" dataDxfId="46" headerRowBorderDxfId="47" tableBorderDxfId="45" totalsRowBorderDxfId="44">
  <autoFilter ref="A67:H69" xr:uid="{0C56C8BC-ED0D-4945-966C-E97A63557A5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7F304B3-F09F-4D5C-8AF2-61AF241F9A74}" name="Province" dataDxfId="43"/>
    <tableColumn id="2" xr3:uid="{407F350D-D008-4C3E-A6E2-8FE8246CEFC5}" name="Nombre de patients prenant Trikafta" dataDxfId="42"/>
    <tableColumn id="3" xr3:uid="{3640E2EE-06D1-45E9-8ED5-B54BCEE6D5EB}" name="Visites au _x000a_service d’urgence : année précédente" dataDxfId="41"/>
    <tableColumn id="4" xr3:uid="{0A71E82E-A871-4217-927C-F5E61F721EC0}" name="Visites au _x000a_service d’urgence : année suivante" dataDxfId="40"/>
    <tableColumn id="5" xr3:uid="{BFEF672A-A280-45EF-93F1-A8E5889ECD78}" name="Visites au _x000a_service d’urgence : variation en pourcentage" dataDxfId="39"/>
    <tableColumn id="6" xr3:uid="{4D898932-7C94-468A-AD53-298AEA32CB7F}" name="Pourcentage _x000a_des visites ayant mené à une hospitalisation : année précédente" dataDxfId="38"/>
    <tableColumn id="7" xr3:uid="{3CE3B2EA-5871-4F39-B1D3-47110F459348}" name="Pourcentage _x000a_des visites ayant mené à une hospitalisation : année suivante" dataDxfId="37"/>
    <tableColumn id="8" xr3:uid="{F1D9DED8-083F-42C3-AB09-6ADDDA7A7FF2}" name="Pourcentage _x000a_des visites ayant mené à une hospitalisation : variation en pourcentage" dataDxfId="36"/>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C505813-3192-4496-A81C-41B8584DF15F}" name="Tableau9e" displayName="Tableau9e" ref="A78:H81" totalsRowShown="0" headerRowDxfId="35" dataDxfId="33" headerRowBorderDxfId="34" tableBorderDxfId="32">
  <autoFilter ref="A78:H81" xr:uid="{FC505813-3192-4496-A81C-41B8584DF15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6EB296B-BCD5-442A-9C8A-F0A8010E267A}" name="Province" dataDxfId="31"/>
    <tableColumn id="2" xr3:uid="{13227502-A19D-42F6-BE2A-9E10764DE2F8}" name="Nombre de patients prenant Trikafta" dataDxfId="30"/>
    <tableColumn id="3" xr3:uid="{2A86C3D5-59E9-4E04-8D45-D34A451EBE0B}" name="Nombre _x000a_de personnes _x000a_ayant soumis _x000a_une demande de remboursement : année précédente" dataDxfId="29"/>
    <tableColumn id="4" xr3:uid="{D90D1A94-2F56-4BD6-A69F-4C4B017C466B}" name="Nombre _x000a_de personnes _x000a_ayant soumis _x000a_une demande de remboursement : année suivante" dataDxfId="28"/>
    <tableColumn id="5" xr3:uid="{6319D1FA-2ADF-45EF-BBED-3548D8E36877}" name="Nombre _x000a_de personnes _x000a_ayant soumis _x000a_une demande de remboursement : variation en pourcentage" dataDxfId="27">
      <calculatedColumnFormula>ROUND(((D79-C79)/C79)*100,2)</calculatedColumnFormula>
    </tableColumn>
    <tableColumn id="6" xr3:uid="{E21616E8-6199-4D59-9ADE-A6FBEADCB47E}" name="Nombre de jours d’approvisionnement : année précédente" dataDxfId="26"/>
    <tableColumn id="7" xr3:uid="{7D59C0FF-5A82-428F-B3CB-67470932F79A}" name="Nombre de jours d’approvisionnement : année suivante" dataDxfId="25"/>
    <tableColumn id="8" xr3:uid="{23EBC719-0E22-4FE9-976F-E66FD7C54519}" name="Nombre de jours d’approvisionnement : variation en pourcentage" dataDxfId="24">
      <calculatedColumnFormula>ROUND(((G79-F79)/F79)*100,2)</calculatedColumnFormula>
    </tableColumn>
  </tableColumns>
  <tableStyleInfo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E879CC6-1C8A-48F1-B1CC-9FD056141D4A}" name="Tableau9f" displayName="Tableau9f" ref="A90:H96" totalsRowShown="0" headerRowDxfId="23" dataDxfId="21" headerRowBorderDxfId="22" tableBorderDxfId="20">
  <autoFilter ref="A90:H96" xr:uid="{6E879CC6-1C8A-48F1-B1CC-9FD056141D4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62150B5-FA5D-47BA-8C31-86BC577F94B6}" name="Province" dataDxfId="19"/>
    <tableColumn id="2" xr3:uid="{83857266-0368-4FB9-91F5-10D66931A81B}" name="Nombre de patients prenant Trikafta" dataDxfId="18"/>
    <tableColumn id="3" xr3:uid="{280F08BC-6879-45FD-9678-A2F6A954F5FA}" name="Consultations médicales en _x000a_milieu externe et communautaire : année précédente" dataDxfId="17"/>
    <tableColumn id="4" xr3:uid="{E4501BB3-9935-44D4-85DB-DAFF5EFB7374}" name="Consultations médicales en _x000a_milieu externe et communautaire : année suivante" dataDxfId="16"/>
    <tableColumn id="5" xr3:uid="{AA6A97D0-EEC5-4B1A-A709-F20825B8636C}" name="Consultations médicales en _x000a_milieu externe et communautaire : variation en pourcentage" dataDxfId="15"/>
    <tableColumn id="6" xr3:uid="{726064F3-B90D-41E8-87F8-BBC1A1BC26A5}" name="Consultations médicales en milieu hospitalier pendant l’hospitalisation : année précédente" dataDxfId="14"/>
    <tableColumn id="7" xr3:uid="{3849F96E-D207-4D58-A66B-695628DB9990}" name="Consultations médicales en milieu hospitalier pendant l’hospitalisation : année suivante" dataDxfId="13"/>
    <tableColumn id="8" xr3:uid="{9CCD1305-4E1E-4217-A862-436E26EA02CF}" name="Consultations médicales en milieu hospitalier pendant l’hospitalisation : variation en pourcentage" dataDxfId="12"/>
  </tableColumns>
  <tableStyleInfo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6F5310A-C72A-4CB6-BF92-E6CBFF99D114}" name="Tableau9g" displayName="Tableau9g" ref="A106:H112" totalsRowShown="0" headerRowDxfId="11" dataDxfId="9" headerRowBorderDxfId="10" tableBorderDxfId="8">
  <autoFilter ref="A106:H112" xr:uid="{16F5310A-C72A-4CB6-BF92-E6CBFF99D11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9AF6106-8920-4319-857D-CAE5DDE8EE9A}" name="Province" dataDxfId="7"/>
    <tableColumn id="2" xr3:uid="{C78A5E24-6A19-4D93-8CF8-B755754A1AF9}" name="Nombre de patients prenant Trikafta" dataDxfId="6"/>
    <tableColumn id="3" xr3:uid="{20D7422E-ECCF-4F45-A3EF-090B53DC22A3}" name="En personne : année précédente" dataDxfId="5"/>
    <tableColumn id="4" xr3:uid="{CDEFB9D8-2A22-49B1-8D2A-4A7A6C88B606}" name="En personne : année suivante" dataDxfId="4"/>
    <tableColumn id="5" xr3:uid="{852C8B02-E1E8-43BD-A73B-97EC44E3509D}" name="En personne : variation en pourcentage" dataDxfId="3">
      <calculatedColumnFormula>ROUND(((D107-C107)/C107)*100,2)</calculatedColumnFormula>
    </tableColumn>
    <tableColumn id="6" xr3:uid="{E3F403D0-00E4-44A2-BD55-D0A7CF0C750E}" name="Virtuelle : _x000a_année précédente" dataDxfId="2"/>
    <tableColumn id="7" xr3:uid="{0259F0F7-2580-402E-BF5F-A7B533DDD618}" name="Virtuelle : _x000a_année suivante" dataDxfId="1"/>
    <tableColumn id="8" xr3:uid="{0A83B35A-0CFF-4805-B6F7-5C87056B51AE}" name="Virtuelle : variation _x000a_en pourcentage" dataDxfId="0">
      <calculatedColumnFormula>ROUND(((G107-F107)/F107)*100,2)</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BCC5C0-4475-4BD4-83C7-C9BEDEEF1521}" name="Tableau4a" displayName="Tableau4a" ref="A3:D9" totalsRowShown="0" headerRowDxfId="192" dataDxfId="190" headerRowBorderDxfId="191" tableBorderDxfId="189" totalsRowBorderDxfId="188">
  <autoFilter ref="A3:D9" xr:uid="{FCBCC5C0-4475-4BD4-83C7-C9BEDEEF1521}">
    <filterColumn colId="0" hiddenButton="1"/>
    <filterColumn colId="1" hiddenButton="1"/>
    <filterColumn colId="2" hiddenButton="1"/>
    <filterColumn colId="3" hiddenButton="1"/>
  </autoFilter>
  <tableColumns count="4">
    <tableColumn id="1" xr3:uid="{B60338A9-6FB5-4C88-8056-058C2538D8EF}" name="Nom du médicament _x000a_(code ATC de niveau 5)" dataDxfId="187"/>
    <tableColumn id="2" xr3:uid="{347663DB-10AC-4694-9EA0-B8FFC168A75E}" name="Année précédente" dataDxfId="186"/>
    <tableColumn id="3" xr3:uid="{3728B330-3BE9-4545-835F-A360024DD26B}" name="Année suivante" dataDxfId="185"/>
    <tableColumn id="4" xr3:uid="{5CCF6B16-CEA8-4853-91B1-C6CFFA10042D}" name="Variation en pourcentage" dataDxfId="184">
      <calculatedColumnFormula>ROUND(((C4-B4)/B4)*100,2)</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3A3882-8787-4893-A067-8FF1D712FADD}" name="Tableau4b" displayName="Tableau4b" ref="A19:D25" totalsRowShown="0" dataDxfId="182" headerRowBorderDxfId="183" tableBorderDxfId="181">
  <autoFilter ref="A19:D25" xr:uid="{B23A3882-8787-4893-A067-8FF1D712FADD}">
    <filterColumn colId="0" hiddenButton="1"/>
    <filterColumn colId="1" hiddenButton="1"/>
    <filterColumn colId="2" hiddenButton="1"/>
    <filterColumn colId="3" hiddenButton="1"/>
  </autoFilter>
  <tableColumns count="4">
    <tableColumn id="1" xr3:uid="{3454878D-FF4B-4934-93EA-64F12A466B84}" name="Nom du médicament _x000a_(code ATC de niveau 5)" dataDxfId="180"/>
    <tableColumn id="2" xr3:uid="{A799A1A8-CAB9-44E8-B502-993852AA58D0}" name="Année précédente" dataDxfId="179"/>
    <tableColumn id="3" xr3:uid="{8B1FA7DA-96A0-43E6-A5FC-EA486B344E4B}" name="Année suivante" dataDxfId="178"/>
    <tableColumn id="4" xr3:uid="{D017DDE5-62E7-4C67-A157-C49ED77F2735}" name="Variation en pourcentage" dataDxfId="177">
      <calculatedColumnFormula>ROUND(((C20-B20)/B20)*100,2)</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EAAC1B9-FE92-4CCA-ACCC-F0943514E2EF}" name="Tableau6a" displayName="Tableau6a" ref="A3:D10" totalsRowShown="0" headerRowDxfId="176" headerRowBorderDxfId="175" tableBorderDxfId="174" totalsRowBorderDxfId="173">
  <autoFilter ref="A3:D10" xr:uid="{BEAAC1B9-FE92-4CCA-ACCC-F0943514E2EF}">
    <filterColumn colId="0" hiddenButton="1"/>
    <filterColumn colId="1" hiddenButton="1"/>
    <filterColumn colId="2" hiddenButton="1"/>
    <filterColumn colId="3" hiddenButton="1"/>
  </autoFilter>
  <tableColumns count="4">
    <tableColumn id="1" xr3:uid="{B3CF62C9-F3FC-481D-B0DB-1E7623CD649F}" name="Groupe d’âge" dataDxfId="172"/>
    <tableColumn id="2" xr3:uid="{D3ED6B15-DD09-437E-A36C-56752D293B2C}" name="Année précédente" dataDxfId="171"/>
    <tableColumn id="3" xr3:uid="{CCF78A12-2B76-4FE2-B8FB-EE1A0CFB8878}" name="Année suivante" dataDxfId="170"/>
    <tableColumn id="4" xr3:uid="{5A6915E8-BEA2-4B3E-97AF-D619EAAA07EF}" name="Variation en pourcentage" dataDxfId="169">
      <calculatedColumnFormula>ROUND(((C4-B4)/B4)*100,1)</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A0BA0D6-57D2-4F63-AF05-1653644A0432}" name="Tableau6b" displayName="Tableau6b" ref="A18:D22" totalsRowShown="0" headerRowDxfId="168" dataDxfId="166" headerRowBorderDxfId="167" tableBorderDxfId="165" totalsRowBorderDxfId="164">
  <autoFilter ref="A18:D22" xr:uid="{DA0BA0D6-57D2-4F63-AF05-1653644A0432}">
    <filterColumn colId="0" hiddenButton="1"/>
    <filterColumn colId="1" hiddenButton="1"/>
    <filterColumn colId="2" hiddenButton="1"/>
    <filterColumn colId="3" hiddenButton="1"/>
  </autoFilter>
  <tableColumns count="4">
    <tableColumn id="1" xr3:uid="{D85E6195-8CBE-4CF2-BF4B-765AA717927C}" name="Caractéristique" dataDxfId="163"/>
    <tableColumn id="2" xr3:uid="{D0634EFB-EDAC-429F-98E3-171EB78731ED}" name="Année précédente" dataDxfId="162"/>
    <tableColumn id="3" xr3:uid="{D71E5B40-FCA0-492B-829E-999B2A2C4DC6}" name="Année suivante" dataDxfId="161"/>
    <tableColumn id="4" xr3:uid="{0D83F990-0F9E-411E-A331-68034643D6A9}" name="Variation en pourcentage" dataDxfId="160">
      <calculatedColumnFormula>ROUND(((C19-B19)/B19)*100,1)</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F9F6E54-3194-408C-9C41-27C3700FF55C}" name="Tableau6c" displayName="Tableau6c" ref="A31:C36" totalsRowShown="0" dataDxfId="158" headerRowBorderDxfId="159" tableBorderDxfId="157" totalsRowBorderDxfId="156">
  <autoFilter ref="A31:C36" xr:uid="{0F9F6E54-3194-408C-9C41-27C3700FF55C}">
    <filterColumn colId="0" hiddenButton="1"/>
    <filterColumn colId="1" hiddenButton="1"/>
    <filterColumn colId="2" hiddenButton="1"/>
  </autoFilter>
  <tableColumns count="3">
    <tableColumn id="1" xr3:uid="{AEA20A1A-1795-4D6B-9616-E4BB6DAB45FA}" name="Principale raison de la visite" dataDxfId="155"/>
    <tableColumn id="2" xr3:uid="{A6F877AC-5E2F-4735-A192-6D824DF62425}" name="Nombre de visites (N = 347)" dataDxfId="154"/>
    <tableColumn id="3" xr3:uid="{2ED6C5F1-8B1E-4784-ACEA-67383B7B46C5}" name="Pourcentage" dataDxfId="153"/>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8A6B32E-A8EC-4E68-AE90-18087121B60A}" name="Tableau6d" displayName="Tableau6d" ref="A44:C49" totalsRowShown="0" dataDxfId="151" headerRowBorderDxfId="152" tableBorderDxfId="150" totalsRowBorderDxfId="149">
  <autoFilter ref="A44:C49" xr:uid="{88A6B32E-A8EC-4E68-AE90-18087121B60A}">
    <filterColumn colId="0" hiddenButton="1"/>
    <filterColumn colId="1" hiddenButton="1"/>
    <filterColumn colId="2" hiddenButton="1"/>
  </autoFilter>
  <tableColumns count="3">
    <tableColumn id="1" xr3:uid="{CEB33397-A731-44FF-997A-3177D34A83CA}" name="Principale raison de la visite" dataDxfId="148"/>
    <tableColumn id="2" xr3:uid="{7DC6EA32-E4FA-474F-A2BA-7EE3CCAD2393}" name="Nombre de visites" dataDxfId="147"/>
    <tableColumn id="3" xr3:uid="{5CBC0F1D-754F-44B0-B625-2AA7A45E8730}" name="Pourcentage" dataDxfId="146"/>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3EAA197-0FDA-4F58-A83E-0DEED1E00832}" name="Tableau7a" displayName="Tableau7a" ref="A3:D10" totalsRowShown="0" headerRowDxfId="145" dataDxfId="143" headerRowBorderDxfId="144" tableBorderDxfId="142" totalsRowBorderDxfId="141">
  <autoFilter ref="A3:D10" xr:uid="{03EAA197-0FDA-4F58-A83E-0DEED1E00832}">
    <filterColumn colId="0" hiddenButton="1"/>
    <filterColumn colId="1" hiddenButton="1"/>
    <filterColumn colId="2" hiddenButton="1"/>
    <filterColumn colId="3" hiddenButton="1"/>
  </autoFilter>
  <tableColumns count="4">
    <tableColumn id="1" xr3:uid="{857C95DC-D795-4797-9449-151910521A0B}" name="Groupe d’âge" dataDxfId="140"/>
    <tableColumn id="2" xr3:uid="{1174502E-E88A-4996-9F6D-0C7C1D2B5A47}" name="Année précédente" dataDxfId="139"/>
    <tableColumn id="3" xr3:uid="{DC82FCCA-D636-4CD7-AEC2-E0C18DFE2F21}" name="Année suivante" dataDxfId="138"/>
    <tableColumn id="4" xr3:uid="{B4BA09F7-A376-4739-A9B3-C21764EC5D93}" name="Variation en pourcentage" dataDxfId="137">
      <calculatedColumnFormula>ROUND(((C4-B4)/B4)*100,1)</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hi.ca/fr"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0.bin"/><Relationship Id="rId4" Type="http://schemas.openxmlformats.org/officeDocument/2006/relationships/table" Target="../tables/table16.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23.xml"/><Relationship Id="rId3" Type="http://schemas.openxmlformats.org/officeDocument/2006/relationships/table" Target="../tables/table18.xml"/><Relationship Id="rId7" Type="http://schemas.openxmlformats.org/officeDocument/2006/relationships/table" Target="../tables/table22.xml"/><Relationship Id="rId2" Type="http://schemas.openxmlformats.org/officeDocument/2006/relationships/table" Target="../tables/table17.xml"/><Relationship Id="rId1" Type="http://schemas.openxmlformats.org/officeDocument/2006/relationships/printerSettings" Target="../printerSettings/printerSettings11.bin"/><Relationship Id="rId6" Type="http://schemas.openxmlformats.org/officeDocument/2006/relationships/table" Target="../tables/table21.xml"/><Relationship Id="rId5" Type="http://schemas.openxmlformats.org/officeDocument/2006/relationships/table" Target="../tables/table20.xml"/><Relationship Id="rId4" Type="http://schemas.openxmlformats.org/officeDocument/2006/relationships/table" Target="../tables/table1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www.facebook.com/CIHI.ICIS" TargetMode="External"/><Relationship Id="rId7" Type="http://schemas.openxmlformats.org/officeDocument/2006/relationships/hyperlink" Target="mailto:medicaments@icis.ca" TargetMode="External"/><Relationship Id="rId2" Type="http://schemas.openxmlformats.org/officeDocument/2006/relationships/hyperlink" Target="https://twitter.com/cihi_icis" TargetMode="External"/><Relationship Id="rId1" Type="http://schemas.openxmlformats.org/officeDocument/2006/relationships/hyperlink" Target="mailto:media@icis.ca" TargetMode="External"/><Relationship Id="rId6" Type="http://schemas.openxmlformats.org/officeDocument/2006/relationships/hyperlink" Target="http://www.youtube.com/user/CIHICanada" TargetMode="External"/><Relationship Id="rId5" Type="http://schemas.openxmlformats.org/officeDocument/2006/relationships/hyperlink" Target="http://www.instagram.com/cihi_icis/" TargetMode="External"/><Relationship Id="rId4" Type="http://schemas.openxmlformats.org/officeDocument/2006/relationships/hyperlink" Target="https://www.linkedin.com/company/canadian-institute-for-health-inform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9.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B11"/>
  <sheetViews>
    <sheetView showGridLines="0" tabSelected="1" zoomScaleNormal="100" workbookViewId="0"/>
  </sheetViews>
  <sheetFormatPr defaultColWidth="0" defaultRowHeight="15" zeroHeight="1" x14ac:dyDescent="0.25"/>
  <cols>
    <col min="1" max="1" width="115.85546875" customWidth="1"/>
    <col min="2" max="16382" width="11" hidden="1"/>
    <col min="16383" max="16384" width="0.42578125" hidden="1"/>
  </cols>
  <sheetData>
    <row r="1" spans="1:3" ht="0.95" customHeight="1" x14ac:dyDescent="0.25">
      <c r="A1" s="24" t="s">
        <v>0</v>
      </c>
    </row>
    <row r="2" spans="1:3" ht="99.95" customHeight="1" x14ac:dyDescent="0.25">
      <c r="A2" s="58" t="s">
        <v>171</v>
      </c>
    </row>
    <row r="3" spans="1:3" s="29" customFormat="1" ht="60" customHeight="1" x14ac:dyDescent="0.25">
      <c r="A3" s="283" t="s">
        <v>166</v>
      </c>
    </row>
    <row r="4" spans="1:3" ht="60" customHeight="1" x14ac:dyDescent="0.25">
      <c r="A4" s="44" t="s">
        <v>167</v>
      </c>
    </row>
    <row r="5" spans="1:3" ht="39.950000000000003" customHeight="1" x14ac:dyDescent="0.25">
      <c r="A5" s="59" t="s">
        <v>1</v>
      </c>
    </row>
    <row r="6" spans="1:3" ht="20.100000000000001" customHeight="1" x14ac:dyDescent="0.25">
      <c r="A6" s="61" t="s">
        <v>254</v>
      </c>
    </row>
    <row r="7" spans="1:3" s="63" customFormat="1" ht="20.100000000000001" customHeight="1" x14ac:dyDescent="0.25">
      <c r="A7" s="63" t="s">
        <v>255</v>
      </c>
    </row>
    <row r="8" spans="1:3" s="63" customFormat="1" ht="30" customHeight="1" x14ac:dyDescent="0.25">
      <c r="A8" s="64" t="s">
        <v>256</v>
      </c>
    </row>
    <row r="9" spans="1:3" ht="15" customHeight="1" x14ac:dyDescent="0.25">
      <c r="A9" s="65" t="s">
        <v>2</v>
      </c>
    </row>
    <row r="10" spans="1:3" ht="28.5" x14ac:dyDescent="0.25">
      <c r="A10" s="44" t="s">
        <v>172</v>
      </c>
    </row>
    <row r="11" spans="1:3" ht="75" customHeight="1" x14ac:dyDescent="0.25">
      <c r="A11" s="39" t="s">
        <v>3</v>
      </c>
      <c r="B11" s="39"/>
      <c r="C11" s="39"/>
    </row>
  </sheetData>
  <hyperlinks>
    <hyperlink ref="A11" location="'Table of contents'!A1" display="End of worksheet (back to Table of contents)" xr:uid="{00000000-0004-0000-0000-000000000000}"/>
    <hyperlink ref="A6" r:id="rId1" xr:uid="{5BF5828D-1CA3-48B7-9BFF-D93CDC9E7F09}"/>
  </hyperlinks>
  <pageMargins left="0.7" right="0.7" top="0.75" bottom="0.75" header="0.3" footer="0.3"/>
  <pageSetup fitToHeight="0" orientation="landscape" r:id="rId2"/>
  <headerFooter>
    <oddFooter>&amp;L&amp;"Arial,Regular"&amp;9© 2024 ICIS&amp;R&amp;"Arial,Regular"&amp;9&amp;P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42"/>
  <sheetViews>
    <sheetView showGridLines="0" zoomScaleNormal="100" workbookViewId="0"/>
  </sheetViews>
  <sheetFormatPr defaultColWidth="0" defaultRowHeight="14.25" zeroHeight="1" x14ac:dyDescent="0.2"/>
  <cols>
    <col min="1" max="1" width="40.85546875" style="35" customWidth="1"/>
    <col min="2" max="3" width="20.85546875" style="35" customWidth="1"/>
    <col min="4" max="4" width="20.85546875" style="18" customWidth="1"/>
    <col min="5" max="5" width="8.140625" style="18" hidden="1" customWidth="1"/>
    <col min="6" max="18" width="8.85546875" style="18" hidden="1" customWidth="1"/>
    <col min="19" max="16384" width="8.85546875" style="13" hidden="1"/>
  </cols>
  <sheetData>
    <row r="1" spans="1:18" s="4" customFormat="1" ht="0.95" customHeight="1" x14ac:dyDescent="0.25">
      <c r="A1" s="4" t="s">
        <v>214</v>
      </c>
    </row>
    <row r="2" spans="1:18" s="141" customFormat="1" ht="30" customHeight="1" x14ac:dyDescent="0.25">
      <c r="A2" s="316" t="s">
        <v>277</v>
      </c>
      <c r="B2" s="317"/>
      <c r="C2" s="317"/>
      <c r="D2" s="317"/>
      <c r="E2" s="81"/>
      <c r="F2" s="81"/>
      <c r="G2" s="81"/>
      <c r="H2" s="81"/>
      <c r="I2" s="81"/>
      <c r="J2" s="81"/>
      <c r="K2" s="81"/>
      <c r="L2" s="81"/>
      <c r="M2" s="81"/>
      <c r="N2" s="81"/>
      <c r="O2" s="81"/>
      <c r="P2" s="81"/>
      <c r="Q2" s="81"/>
      <c r="R2" s="81"/>
    </row>
    <row r="3" spans="1:18" ht="30" customHeight="1" x14ac:dyDescent="0.25">
      <c r="A3" s="113" t="s">
        <v>204</v>
      </c>
      <c r="B3" s="184" t="s">
        <v>58</v>
      </c>
      <c r="C3" s="184" t="s">
        <v>59</v>
      </c>
      <c r="D3" s="107" t="s">
        <v>60</v>
      </c>
    </row>
    <row r="4" spans="1:18" s="147" customFormat="1" ht="30" customHeight="1" x14ac:dyDescent="0.25">
      <c r="A4" s="114" t="s">
        <v>123</v>
      </c>
      <c r="B4" s="188">
        <v>10375</v>
      </c>
      <c r="C4" s="188">
        <v>9863</v>
      </c>
      <c r="D4" s="101">
        <f>ROUND(((C4-B4)/B4)*100,1)</f>
        <v>-4.9000000000000004</v>
      </c>
      <c r="E4" s="108"/>
      <c r="F4" s="108"/>
      <c r="G4" s="108"/>
      <c r="H4" s="108"/>
      <c r="I4" s="108"/>
      <c r="J4" s="108"/>
      <c r="K4" s="108"/>
      <c r="L4" s="108"/>
      <c r="M4" s="108"/>
      <c r="N4" s="108"/>
      <c r="O4" s="108"/>
      <c r="P4" s="108"/>
      <c r="Q4" s="108"/>
      <c r="R4" s="108"/>
    </row>
    <row r="5" spans="1:18" s="147" customFormat="1" ht="15" customHeight="1" x14ac:dyDescent="0.25">
      <c r="A5" s="114" t="s">
        <v>124</v>
      </c>
      <c r="B5" s="188">
        <v>3697</v>
      </c>
      <c r="C5" s="188">
        <v>1120</v>
      </c>
      <c r="D5" s="189">
        <f>ROUND(((C5-B5)/B5)*100,1)</f>
        <v>-69.7</v>
      </c>
      <c r="E5" s="108"/>
      <c r="F5" s="108"/>
      <c r="G5" s="108"/>
      <c r="H5" s="108"/>
      <c r="I5" s="108"/>
      <c r="J5" s="108"/>
      <c r="K5" s="108"/>
      <c r="L5" s="108"/>
      <c r="M5" s="108"/>
      <c r="N5" s="108"/>
      <c r="O5" s="108"/>
      <c r="P5" s="108"/>
      <c r="Q5" s="108"/>
      <c r="R5" s="108"/>
    </row>
    <row r="6" spans="1:18" s="147" customFormat="1" ht="15" customHeight="1" x14ac:dyDescent="0.25">
      <c r="A6" s="117" t="s">
        <v>125</v>
      </c>
      <c r="B6" s="190">
        <f>SUM(B4:B5)</f>
        <v>14072</v>
      </c>
      <c r="C6" s="190">
        <f>SUM(C4:C5)</f>
        <v>10983</v>
      </c>
      <c r="D6" s="104">
        <f>ROUND(((C6-B6)/B6)*100,1)</f>
        <v>-22</v>
      </c>
      <c r="E6" s="108"/>
      <c r="F6" s="108"/>
      <c r="G6" s="108"/>
      <c r="H6" s="108"/>
      <c r="I6" s="108"/>
      <c r="J6" s="108"/>
      <c r="K6" s="108"/>
      <c r="L6" s="108"/>
      <c r="M6" s="108"/>
      <c r="N6" s="108"/>
      <c r="O6" s="108"/>
      <c r="P6" s="108"/>
      <c r="Q6" s="108"/>
      <c r="R6" s="108"/>
    </row>
    <row r="7" spans="1:18" s="18" customFormat="1" ht="17.25" customHeight="1" x14ac:dyDescent="0.2">
      <c r="A7" s="30" t="s">
        <v>26</v>
      </c>
      <c r="B7" s="38"/>
      <c r="C7" s="37"/>
    </row>
    <row r="8" spans="1:18" s="108" customFormat="1" ht="24" customHeight="1" x14ac:dyDescent="0.25">
      <c r="A8" s="290" t="s">
        <v>205</v>
      </c>
      <c r="B8" s="290"/>
      <c r="C8" s="290"/>
      <c r="D8" s="290"/>
    </row>
    <row r="9" spans="1:18" s="108" customFormat="1" ht="12" customHeight="1" x14ac:dyDescent="0.25">
      <c r="A9" s="205" t="s">
        <v>126</v>
      </c>
      <c r="B9" s="206"/>
      <c r="C9" s="207"/>
    </row>
    <row r="10" spans="1:18" s="120" customFormat="1" ht="36" customHeight="1" x14ac:dyDescent="0.25">
      <c r="A10" s="286" t="s">
        <v>179</v>
      </c>
      <c r="B10" s="286"/>
      <c r="C10" s="286"/>
      <c r="D10" s="318"/>
      <c r="E10" s="56"/>
    </row>
    <row r="11" spans="1:18" s="108" customFormat="1" ht="24" customHeight="1" x14ac:dyDescent="0.25">
      <c r="A11" s="290" t="s">
        <v>206</v>
      </c>
      <c r="B11" s="309"/>
      <c r="C11" s="309"/>
      <c r="D11" s="309"/>
    </row>
    <row r="12" spans="1:18" s="128" customFormat="1" ht="12" customHeight="1" x14ac:dyDescent="0.25">
      <c r="A12" s="77" t="s">
        <v>88</v>
      </c>
      <c r="B12" s="208"/>
      <c r="C12" s="208"/>
    </row>
    <row r="13" spans="1:18" s="108" customFormat="1" ht="24" customHeight="1" x14ac:dyDescent="0.25">
      <c r="A13" s="319" t="s">
        <v>210</v>
      </c>
      <c r="B13" s="319"/>
      <c r="C13" s="319"/>
      <c r="D13" s="319"/>
    </row>
    <row r="14" spans="1:18" s="141" customFormat="1" ht="30" customHeight="1" x14ac:dyDescent="0.25">
      <c r="A14" s="313" t="s">
        <v>278</v>
      </c>
      <c r="B14" s="314"/>
      <c r="C14" s="314"/>
      <c r="D14" s="315"/>
      <c r="E14" s="81"/>
      <c r="F14" s="81"/>
      <c r="G14" s="81"/>
      <c r="H14" s="81"/>
      <c r="I14" s="81"/>
      <c r="J14" s="81"/>
      <c r="K14" s="81"/>
      <c r="L14" s="81"/>
      <c r="M14" s="81"/>
      <c r="N14" s="81"/>
      <c r="O14" s="81"/>
      <c r="P14" s="81"/>
      <c r="Q14" s="81"/>
      <c r="R14" s="81"/>
    </row>
    <row r="15" spans="1:18" s="35" customFormat="1" ht="30" customHeight="1" x14ac:dyDescent="0.25">
      <c r="A15" s="113" t="s">
        <v>211</v>
      </c>
      <c r="B15" s="184" t="s">
        <v>58</v>
      </c>
      <c r="C15" s="184" t="s">
        <v>59</v>
      </c>
      <c r="D15" s="107" t="s">
        <v>60</v>
      </c>
      <c r="E15" s="27"/>
      <c r="F15" s="27"/>
      <c r="G15" s="27"/>
      <c r="H15" s="27"/>
      <c r="I15" s="27"/>
      <c r="J15" s="27"/>
      <c r="K15" s="27"/>
      <c r="L15" s="27"/>
      <c r="M15" s="27"/>
      <c r="N15" s="27"/>
      <c r="O15" s="27"/>
    </row>
    <row r="16" spans="1:18" s="187" customFormat="1" ht="15" customHeight="1" x14ac:dyDescent="0.25">
      <c r="A16" s="114" t="s">
        <v>127</v>
      </c>
      <c r="B16" s="193">
        <v>4228</v>
      </c>
      <c r="C16" s="193">
        <v>3570</v>
      </c>
      <c r="D16" s="191">
        <f>ROUND(((C16-B16)/B16)*100,1)</f>
        <v>-15.6</v>
      </c>
      <c r="E16" s="186"/>
      <c r="F16" s="186"/>
      <c r="G16" s="186"/>
      <c r="H16" s="186"/>
      <c r="I16" s="186"/>
      <c r="J16" s="186"/>
      <c r="K16" s="186"/>
      <c r="L16" s="186"/>
      <c r="M16" s="186"/>
      <c r="N16" s="186"/>
      <c r="O16" s="186"/>
    </row>
    <row r="17" spans="1:18" s="187" customFormat="1" ht="15" customHeight="1" x14ac:dyDescent="0.25">
      <c r="A17" s="114" t="s">
        <v>128</v>
      </c>
      <c r="B17" s="188">
        <v>3324</v>
      </c>
      <c r="C17" s="188">
        <v>4860</v>
      </c>
      <c r="D17" s="191">
        <f>ROUND(((C17-B17)/B17)*100,1)</f>
        <v>46.2</v>
      </c>
      <c r="E17" s="186"/>
      <c r="F17" s="186"/>
      <c r="G17" s="186"/>
      <c r="H17" s="186"/>
      <c r="I17" s="186"/>
      <c r="J17" s="186"/>
      <c r="K17" s="186"/>
      <c r="L17" s="186"/>
      <c r="M17" s="186"/>
      <c r="N17" s="186"/>
      <c r="O17" s="186"/>
    </row>
    <row r="18" spans="1:18" s="187" customFormat="1" ht="15" customHeight="1" x14ac:dyDescent="0.25">
      <c r="A18" s="117" t="s">
        <v>129</v>
      </c>
      <c r="B18" s="190">
        <v>833</v>
      </c>
      <c r="C18" s="190">
        <v>537</v>
      </c>
      <c r="D18" s="192">
        <f>ROUND(((C18-B18)/B18)*100,1)</f>
        <v>-35.5</v>
      </c>
      <c r="E18" s="186"/>
      <c r="F18" s="186"/>
      <c r="G18" s="186"/>
      <c r="H18" s="186"/>
      <c r="I18" s="186"/>
      <c r="J18" s="186"/>
      <c r="K18" s="186"/>
      <c r="L18" s="186"/>
      <c r="M18" s="186"/>
      <c r="N18" s="186"/>
      <c r="O18" s="186"/>
    </row>
    <row r="19" spans="1:18" s="18" customFormat="1" ht="17.25" customHeight="1" x14ac:dyDescent="0.2">
      <c r="A19" s="30" t="s">
        <v>26</v>
      </c>
      <c r="B19" s="33"/>
      <c r="C19" s="34"/>
    </row>
    <row r="20" spans="1:18" s="108" customFormat="1" ht="24" customHeight="1" x14ac:dyDescent="0.25">
      <c r="A20" s="290" t="s">
        <v>212</v>
      </c>
      <c r="B20" s="290"/>
      <c r="C20" s="290"/>
      <c r="D20" s="290"/>
    </row>
    <row r="21" spans="1:18" s="120" customFormat="1" ht="36" customHeight="1" x14ac:dyDescent="0.25">
      <c r="A21" s="286" t="s">
        <v>179</v>
      </c>
      <c r="B21" s="286"/>
      <c r="C21" s="286"/>
      <c r="D21" s="318"/>
      <c r="E21" s="56"/>
    </row>
    <row r="22" spans="1:18" s="108" customFormat="1" ht="24" customHeight="1" x14ac:dyDescent="0.25">
      <c r="A22" s="290" t="s">
        <v>207</v>
      </c>
      <c r="B22" s="290"/>
      <c r="C22" s="290"/>
      <c r="D22" s="290"/>
    </row>
    <row r="23" spans="1:18" s="108" customFormat="1" x14ac:dyDescent="0.25">
      <c r="A23" s="205" t="s">
        <v>130</v>
      </c>
      <c r="B23" s="209"/>
      <c r="C23" s="210"/>
    </row>
    <row r="24" spans="1:18" s="129" customFormat="1" ht="12" customHeight="1" x14ac:dyDescent="0.25">
      <c r="A24" s="77" t="s">
        <v>88</v>
      </c>
      <c r="B24" s="128"/>
      <c r="C24" s="211"/>
      <c r="D24" s="128"/>
      <c r="E24" s="128"/>
      <c r="F24" s="128"/>
      <c r="G24" s="128"/>
      <c r="H24" s="128"/>
      <c r="I24" s="128"/>
      <c r="J24" s="128"/>
      <c r="K24" s="128"/>
      <c r="L24" s="128"/>
      <c r="M24" s="128"/>
      <c r="N24" s="128"/>
      <c r="O24" s="128"/>
      <c r="P24" s="128"/>
      <c r="Q24" s="128"/>
      <c r="R24" s="128"/>
    </row>
    <row r="25" spans="1:18" s="147" customFormat="1" ht="24" customHeight="1" x14ac:dyDescent="0.25">
      <c r="A25" s="319" t="s">
        <v>210</v>
      </c>
      <c r="B25" s="319"/>
      <c r="C25" s="319"/>
      <c r="D25" s="319"/>
      <c r="E25" s="108"/>
      <c r="F25" s="108"/>
      <c r="G25" s="108"/>
      <c r="H25" s="108"/>
      <c r="I25" s="108"/>
      <c r="J25" s="108"/>
      <c r="K25" s="108"/>
      <c r="L25" s="108"/>
      <c r="M25" s="108"/>
      <c r="N25" s="108"/>
      <c r="O25" s="108"/>
      <c r="P25" s="108"/>
      <c r="Q25" s="108"/>
      <c r="R25" s="108"/>
    </row>
    <row r="26" spans="1:18" s="141" customFormat="1" ht="30" customHeight="1" x14ac:dyDescent="0.25">
      <c r="A26" s="202" t="s">
        <v>279</v>
      </c>
      <c r="B26" s="203"/>
      <c r="C26" s="204"/>
      <c r="D26" s="203"/>
      <c r="E26" s="81"/>
      <c r="F26" s="81"/>
      <c r="G26" s="81"/>
      <c r="H26" s="81"/>
      <c r="I26" s="81"/>
      <c r="J26" s="81"/>
      <c r="K26" s="81"/>
      <c r="L26" s="81"/>
      <c r="M26" s="81"/>
      <c r="N26" s="81"/>
      <c r="O26" s="81"/>
      <c r="P26" s="81"/>
      <c r="Q26" s="81"/>
      <c r="R26" s="81"/>
    </row>
    <row r="27" spans="1:18" ht="30" customHeight="1" x14ac:dyDescent="0.25">
      <c r="A27" s="113" t="s">
        <v>128</v>
      </c>
      <c r="B27" s="106" t="s">
        <v>58</v>
      </c>
      <c r="C27" s="106" t="s">
        <v>59</v>
      </c>
      <c r="D27" s="107" t="s">
        <v>60</v>
      </c>
    </row>
    <row r="28" spans="1:18" s="147" customFormat="1" ht="30" customHeight="1" x14ac:dyDescent="0.25">
      <c r="A28" s="126" t="s">
        <v>131</v>
      </c>
      <c r="B28" s="197">
        <v>212</v>
      </c>
      <c r="C28" s="197">
        <v>405</v>
      </c>
      <c r="D28" s="133">
        <f>ROUND(((C28-B28)/B28)*100,1)</f>
        <v>91</v>
      </c>
      <c r="E28" s="108"/>
      <c r="F28" s="108"/>
      <c r="G28" s="108"/>
      <c r="H28" s="108"/>
      <c r="I28" s="108"/>
      <c r="J28" s="108"/>
      <c r="K28" s="108"/>
      <c r="L28" s="108"/>
      <c r="M28" s="108"/>
      <c r="N28" s="108"/>
      <c r="O28" s="108"/>
      <c r="P28" s="108"/>
      <c r="Q28" s="108"/>
      <c r="R28" s="108"/>
    </row>
    <row r="29" spans="1:18" s="147" customFormat="1" ht="15" customHeight="1" x14ac:dyDescent="0.25">
      <c r="A29" s="126" t="s">
        <v>132</v>
      </c>
      <c r="B29" s="194">
        <v>207</v>
      </c>
      <c r="C29" s="194">
        <v>269</v>
      </c>
      <c r="D29" s="133">
        <f>ROUND(((C29-B29)/B29)*100,1)</f>
        <v>30</v>
      </c>
      <c r="E29" s="108"/>
      <c r="F29" s="108"/>
      <c r="G29" s="108"/>
      <c r="H29" s="108"/>
      <c r="I29" s="108"/>
      <c r="J29" s="108"/>
      <c r="K29" s="108"/>
      <c r="L29" s="108"/>
      <c r="M29" s="108"/>
      <c r="N29" s="108"/>
      <c r="O29" s="108"/>
      <c r="P29" s="108"/>
      <c r="Q29" s="108"/>
      <c r="R29" s="108"/>
    </row>
    <row r="30" spans="1:18" s="147" customFormat="1" ht="15" customHeight="1" x14ac:dyDescent="0.25">
      <c r="A30" s="126" t="s">
        <v>133</v>
      </c>
      <c r="B30" s="194">
        <v>204</v>
      </c>
      <c r="C30" s="194">
        <v>279</v>
      </c>
      <c r="D30" s="134">
        <f>ROUND(((C30-B30)/B30)*100,1)</f>
        <v>36.799999999999997</v>
      </c>
      <c r="E30" s="108"/>
      <c r="F30" s="108"/>
      <c r="G30" s="108"/>
      <c r="H30" s="108"/>
      <c r="I30" s="108"/>
      <c r="J30" s="108"/>
      <c r="K30" s="108"/>
      <c r="L30" s="108"/>
      <c r="M30" s="108"/>
      <c r="N30" s="108"/>
      <c r="O30" s="108"/>
      <c r="P30" s="108"/>
      <c r="Q30" s="108"/>
      <c r="R30" s="108"/>
    </row>
    <row r="31" spans="1:18" s="147" customFormat="1" ht="15" customHeight="1" x14ac:dyDescent="0.25">
      <c r="A31" s="126" t="s">
        <v>134</v>
      </c>
      <c r="B31" s="194">
        <v>190</v>
      </c>
      <c r="C31" s="194">
        <v>388</v>
      </c>
      <c r="D31" s="134">
        <f>ROUND(((C31-B31)/B31)*100,1)</f>
        <v>104.2</v>
      </c>
      <c r="E31" s="108"/>
      <c r="F31" s="108"/>
      <c r="G31" s="108"/>
      <c r="H31" s="108"/>
      <c r="I31" s="108"/>
      <c r="J31" s="108"/>
      <c r="K31" s="108"/>
      <c r="L31" s="108"/>
      <c r="M31" s="108"/>
      <c r="N31" s="108"/>
      <c r="O31" s="108"/>
      <c r="P31" s="108"/>
      <c r="Q31" s="108"/>
      <c r="R31" s="108"/>
    </row>
    <row r="32" spans="1:18" s="147" customFormat="1" ht="15" customHeight="1" x14ac:dyDescent="0.25">
      <c r="A32" s="155" t="s">
        <v>135</v>
      </c>
      <c r="B32" s="195">
        <v>133</v>
      </c>
      <c r="C32" s="195">
        <v>358</v>
      </c>
      <c r="D32" s="196">
        <f>ROUND(((C32-B32)/B32)*100,1)</f>
        <v>169.2</v>
      </c>
      <c r="E32" s="108"/>
      <c r="F32" s="108"/>
      <c r="G32" s="108"/>
      <c r="H32" s="108"/>
      <c r="I32" s="108"/>
      <c r="J32" s="108"/>
      <c r="K32" s="108"/>
      <c r="L32" s="108"/>
      <c r="M32" s="108"/>
      <c r="N32" s="108"/>
      <c r="O32" s="108"/>
      <c r="P32" s="108"/>
      <c r="Q32" s="108"/>
      <c r="R32" s="108"/>
    </row>
    <row r="33" spans="1:18" ht="17.25" customHeight="1" x14ac:dyDescent="0.2">
      <c r="A33" s="19" t="s">
        <v>26</v>
      </c>
      <c r="B33" s="46"/>
      <c r="C33" s="49"/>
      <c r="D33" s="46"/>
    </row>
    <row r="34" spans="1:18" s="147" customFormat="1" ht="24" customHeight="1" x14ac:dyDescent="0.25">
      <c r="A34" s="290" t="s">
        <v>213</v>
      </c>
      <c r="B34" s="290"/>
      <c r="C34" s="290"/>
      <c r="D34" s="290"/>
      <c r="E34" s="108"/>
      <c r="F34" s="108"/>
      <c r="G34" s="108"/>
      <c r="H34" s="108"/>
      <c r="I34" s="108"/>
      <c r="J34" s="108"/>
      <c r="K34" s="108"/>
      <c r="L34" s="108"/>
      <c r="M34" s="108"/>
      <c r="N34" s="108"/>
      <c r="O34" s="108"/>
      <c r="P34" s="108"/>
      <c r="Q34" s="108"/>
      <c r="R34" s="108"/>
    </row>
    <row r="35" spans="1:18" s="157" customFormat="1" ht="36" customHeight="1" x14ac:dyDescent="0.25">
      <c r="A35" s="286" t="s">
        <v>179</v>
      </c>
      <c r="B35" s="286"/>
      <c r="C35" s="286"/>
      <c r="D35" s="318"/>
      <c r="E35" s="120"/>
      <c r="F35" s="120"/>
      <c r="G35" s="120"/>
      <c r="H35" s="120"/>
      <c r="I35" s="120"/>
      <c r="J35" s="120"/>
      <c r="K35" s="120"/>
      <c r="L35" s="120"/>
      <c r="M35" s="120"/>
      <c r="N35" s="120"/>
      <c r="O35" s="120"/>
      <c r="P35" s="120"/>
      <c r="Q35" s="120"/>
      <c r="R35" s="120"/>
    </row>
    <row r="36" spans="1:18" s="147" customFormat="1" ht="24" customHeight="1" x14ac:dyDescent="0.25">
      <c r="A36" s="290" t="s">
        <v>183</v>
      </c>
      <c r="B36" s="290"/>
      <c r="C36" s="290"/>
      <c r="D36" s="290"/>
      <c r="E36" s="108"/>
      <c r="F36" s="108"/>
      <c r="G36" s="108"/>
      <c r="H36" s="108"/>
      <c r="I36" s="108"/>
      <c r="J36" s="108"/>
      <c r="K36" s="108"/>
      <c r="L36" s="108"/>
      <c r="M36" s="108"/>
      <c r="N36" s="108"/>
      <c r="O36" s="108"/>
      <c r="P36" s="108"/>
      <c r="Q36" s="108"/>
      <c r="R36" s="108"/>
    </row>
    <row r="37" spans="1:18" s="129" customFormat="1" ht="12" customHeight="1" x14ac:dyDescent="0.25">
      <c r="A37" s="77" t="s">
        <v>88</v>
      </c>
      <c r="B37" s="128"/>
      <c r="C37" s="211"/>
      <c r="D37" s="128"/>
      <c r="E37" s="128"/>
      <c r="F37" s="128"/>
      <c r="G37" s="128"/>
      <c r="H37" s="128"/>
      <c r="I37" s="128"/>
      <c r="J37" s="128"/>
      <c r="K37" s="128"/>
      <c r="L37" s="128"/>
      <c r="M37" s="128"/>
      <c r="N37" s="128"/>
      <c r="O37" s="128"/>
      <c r="P37" s="128"/>
      <c r="Q37" s="128"/>
      <c r="R37" s="128"/>
    </row>
    <row r="38" spans="1:18" s="147" customFormat="1" ht="24" customHeight="1" x14ac:dyDescent="0.25">
      <c r="A38" s="319" t="s">
        <v>210</v>
      </c>
      <c r="B38" s="319"/>
      <c r="C38" s="319"/>
      <c r="D38" s="319"/>
      <c r="E38" s="108"/>
      <c r="F38" s="108"/>
      <c r="G38" s="108"/>
      <c r="H38" s="108"/>
      <c r="I38" s="108"/>
      <c r="J38" s="108"/>
      <c r="K38" s="108"/>
      <c r="L38" s="108"/>
      <c r="M38" s="108"/>
      <c r="N38" s="108"/>
      <c r="O38" s="108"/>
      <c r="P38" s="108"/>
      <c r="Q38" s="108"/>
      <c r="R38" s="108"/>
    </row>
    <row r="39" spans="1:18" s="45" customFormat="1" ht="30" customHeight="1" x14ac:dyDescent="0.2">
      <c r="A39" s="288" t="s">
        <v>259</v>
      </c>
      <c r="B39" s="288"/>
      <c r="C39" s="288"/>
      <c r="D39" s="288"/>
      <c r="E39" s="79"/>
      <c r="F39" s="79"/>
      <c r="G39" s="79"/>
      <c r="H39" s="79"/>
      <c r="I39" s="79"/>
      <c r="J39" s="79"/>
      <c r="K39" s="79"/>
      <c r="L39" s="79"/>
      <c r="M39" s="79"/>
      <c r="N39" s="79"/>
      <c r="O39" s="79"/>
      <c r="P39" s="79"/>
      <c r="Q39" s="79"/>
      <c r="R39" s="79"/>
    </row>
    <row r="40" spans="1:18" hidden="1" x14ac:dyDescent="0.2">
      <c r="A40" s="27"/>
      <c r="B40" s="27"/>
      <c r="C40" s="27"/>
    </row>
    <row r="41" spans="1:18" hidden="1" x14ac:dyDescent="0.2">
      <c r="A41" s="27"/>
      <c r="B41" s="27"/>
      <c r="C41" s="27"/>
    </row>
    <row r="42" spans="1:18" hidden="1" x14ac:dyDescent="0.2">
      <c r="A42" s="27"/>
      <c r="B42" s="27"/>
      <c r="C42" s="27"/>
    </row>
  </sheetData>
  <mergeCells count="15">
    <mergeCell ref="A39:D39"/>
    <mergeCell ref="A14:D14"/>
    <mergeCell ref="A2:D2"/>
    <mergeCell ref="A10:D10"/>
    <mergeCell ref="A11:D11"/>
    <mergeCell ref="A21:D21"/>
    <mergeCell ref="A22:D22"/>
    <mergeCell ref="A35:D35"/>
    <mergeCell ref="A36:D36"/>
    <mergeCell ref="A8:D8"/>
    <mergeCell ref="A13:D13"/>
    <mergeCell ref="A20:D20"/>
    <mergeCell ref="A25:D25"/>
    <mergeCell ref="A34:D34"/>
    <mergeCell ref="A38:D38"/>
  </mergeCells>
  <hyperlinks>
    <hyperlink ref="A39" location="'Table of contents'!A1" display="End of worksheet (back to Table of contents)" xr:uid="{00000000-0004-0000-0900-000000000000}"/>
    <hyperlink ref="A39:D39" location="'Table des matières'!A1" display="Fin de l’onglet (retour à la table des matières)" xr:uid="{00000000-0004-0000-0900-000001000000}"/>
  </hyperlinks>
  <pageMargins left="0.7" right="0.7" top="0.75" bottom="0.75" header="0.3" footer="0.3"/>
  <pageSetup fitToHeight="0" orientation="landscape" r:id="rId1"/>
  <headerFooter>
    <oddFooter>&amp;L&amp;"Arial,Regular"&amp;9© 2024 ICIS&amp;R&amp;"Arial,Regular"&amp;9&amp;P</oddFooter>
  </headerFooter>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127"/>
  <sheetViews>
    <sheetView showGridLines="0" zoomScaleNormal="100" workbookViewId="0"/>
  </sheetViews>
  <sheetFormatPr defaultColWidth="0" defaultRowHeight="15" zeroHeight="1" x14ac:dyDescent="0.25"/>
  <cols>
    <col min="1" max="1" width="30.85546875" customWidth="1"/>
    <col min="2" max="5" width="20.85546875" customWidth="1"/>
    <col min="6" max="8" width="22.85546875" customWidth="1"/>
    <col min="9" max="10" width="20.85546875" customWidth="1"/>
    <col min="11" max="11" width="10.42578125" hidden="1" customWidth="1"/>
    <col min="12" max="12" width="53.140625" hidden="1" customWidth="1"/>
    <col min="13" max="16384" width="8.85546875" hidden="1"/>
  </cols>
  <sheetData>
    <row r="1" spans="1:9" s="284" customFormat="1" ht="0.95" customHeight="1" x14ac:dyDescent="0.25">
      <c r="A1" s="4" t="s">
        <v>336</v>
      </c>
      <c r="B1" s="4"/>
    </row>
    <row r="2" spans="1:9" s="179" customFormat="1" ht="30" customHeight="1" x14ac:dyDescent="0.25">
      <c r="A2" s="316" t="s">
        <v>304</v>
      </c>
      <c r="B2" s="316"/>
      <c r="C2" s="320"/>
      <c r="D2" s="320"/>
      <c r="E2" s="320"/>
      <c r="F2" s="320"/>
      <c r="G2" s="320"/>
      <c r="H2" s="320"/>
      <c r="I2" s="320"/>
    </row>
    <row r="3" spans="1:9" s="183" customFormat="1" ht="15" customHeight="1" x14ac:dyDescent="0.25">
      <c r="A3" s="67" t="s">
        <v>6</v>
      </c>
      <c r="B3" s="140" t="s">
        <v>43</v>
      </c>
      <c r="C3" s="140" t="s">
        <v>44</v>
      </c>
      <c r="D3" s="140" t="s">
        <v>45</v>
      </c>
      <c r="E3" s="140" t="s">
        <v>46</v>
      </c>
      <c r="F3" s="140" t="s">
        <v>47</v>
      </c>
      <c r="G3" s="140" t="s">
        <v>48</v>
      </c>
      <c r="H3" s="214" t="s">
        <v>49</v>
      </c>
    </row>
    <row r="4" spans="1:9" s="110" customFormat="1" ht="15" customHeight="1" x14ac:dyDescent="0.25">
      <c r="A4" s="70" t="s">
        <v>7</v>
      </c>
      <c r="B4" s="87">
        <v>0</v>
      </c>
      <c r="C4" s="87">
        <v>0</v>
      </c>
      <c r="D4" s="87">
        <v>0</v>
      </c>
      <c r="E4" s="87">
        <v>0</v>
      </c>
      <c r="F4" s="87">
        <v>0</v>
      </c>
      <c r="G4" s="87">
        <v>0</v>
      </c>
      <c r="H4" s="215">
        <v>7</v>
      </c>
    </row>
    <row r="5" spans="1:9" s="110" customFormat="1" ht="15" customHeight="1" x14ac:dyDescent="0.25">
      <c r="A5" s="70" t="s">
        <v>8</v>
      </c>
      <c r="B5" s="87">
        <v>0</v>
      </c>
      <c r="C5" s="87">
        <v>0</v>
      </c>
      <c r="D5" s="87">
        <v>0</v>
      </c>
      <c r="E5" s="87">
        <v>0</v>
      </c>
      <c r="F5" s="87" t="s">
        <v>83</v>
      </c>
      <c r="G5" s="87">
        <v>0</v>
      </c>
      <c r="H5" s="215">
        <v>17</v>
      </c>
    </row>
    <row r="6" spans="1:9" s="110" customFormat="1" ht="15" customHeight="1" x14ac:dyDescent="0.25">
      <c r="A6" s="70" t="s">
        <v>9</v>
      </c>
      <c r="B6" s="87">
        <v>0</v>
      </c>
      <c r="C6" s="87">
        <v>0</v>
      </c>
      <c r="D6" s="87">
        <v>0</v>
      </c>
      <c r="E6" s="87" t="s">
        <v>83</v>
      </c>
      <c r="F6" s="87">
        <v>0</v>
      </c>
      <c r="G6" s="87">
        <v>0</v>
      </c>
      <c r="H6" s="215">
        <v>23</v>
      </c>
    </row>
    <row r="7" spans="1:9" s="110" customFormat="1" ht="15" customHeight="1" x14ac:dyDescent="0.25">
      <c r="A7" s="70" t="s">
        <v>10</v>
      </c>
      <c r="B7" s="87">
        <v>0</v>
      </c>
      <c r="C7" s="87">
        <v>0</v>
      </c>
      <c r="D7" s="87" t="s">
        <v>136</v>
      </c>
      <c r="E7" s="87">
        <v>5</v>
      </c>
      <c r="F7" s="87">
        <v>0</v>
      </c>
      <c r="G7" s="87" t="s">
        <v>136</v>
      </c>
      <c r="H7" s="215">
        <v>31</v>
      </c>
    </row>
    <row r="8" spans="1:9" s="110" customFormat="1" ht="15" customHeight="1" x14ac:dyDescent="0.25">
      <c r="A8" s="70" t="s">
        <v>11</v>
      </c>
      <c r="B8" s="87">
        <v>0</v>
      </c>
      <c r="C8" s="87" t="s">
        <v>83</v>
      </c>
      <c r="D8" s="87">
        <v>16</v>
      </c>
      <c r="E8" s="87" t="s">
        <v>137</v>
      </c>
      <c r="F8" s="87" t="s">
        <v>138</v>
      </c>
      <c r="G8" s="87">
        <v>30</v>
      </c>
      <c r="H8" s="215" t="s">
        <v>139</v>
      </c>
    </row>
    <row r="9" spans="1:9" s="110" customFormat="1" ht="15" customHeight="1" x14ac:dyDescent="0.25">
      <c r="A9" s="70" t="s">
        <v>12</v>
      </c>
      <c r="B9" s="87">
        <v>0</v>
      </c>
      <c r="C9" s="87" t="s">
        <v>140</v>
      </c>
      <c r="D9" s="87">
        <v>88</v>
      </c>
      <c r="E9" s="87">
        <v>24</v>
      </c>
      <c r="F9" s="87">
        <v>18</v>
      </c>
      <c r="G9" s="87">
        <v>56</v>
      </c>
      <c r="H9" s="215">
        <v>60</v>
      </c>
    </row>
    <row r="10" spans="1:9" s="110" customFormat="1" ht="15" customHeight="1" x14ac:dyDescent="0.25">
      <c r="A10" s="70" t="s">
        <v>13</v>
      </c>
      <c r="B10" s="87" t="s">
        <v>137</v>
      </c>
      <c r="C10" s="87">
        <v>23</v>
      </c>
      <c r="D10" s="87">
        <v>162</v>
      </c>
      <c r="E10" s="87">
        <v>36</v>
      </c>
      <c r="F10" s="87">
        <v>22</v>
      </c>
      <c r="G10" s="87">
        <v>65</v>
      </c>
      <c r="H10" s="215">
        <v>80</v>
      </c>
    </row>
    <row r="11" spans="1:9" s="110" customFormat="1" ht="15" customHeight="1" x14ac:dyDescent="0.25">
      <c r="A11" s="70" t="s">
        <v>14</v>
      </c>
      <c r="B11" s="87">
        <v>18</v>
      </c>
      <c r="C11" s="87">
        <v>25</v>
      </c>
      <c r="D11" s="87">
        <v>207</v>
      </c>
      <c r="E11" s="87">
        <v>43</v>
      </c>
      <c r="F11" s="87">
        <v>46</v>
      </c>
      <c r="G11" s="87">
        <v>84</v>
      </c>
      <c r="H11" s="215">
        <v>116</v>
      </c>
    </row>
    <row r="12" spans="1:9" s="110" customFormat="1" ht="15" customHeight="1" x14ac:dyDescent="0.25">
      <c r="A12" s="70" t="s">
        <v>15</v>
      </c>
      <c r="B12" s="87">
        <v>25</v>
      </c>
      <c r="C12" s="87">
        <v>32</v>
      </c>
      <c r="D12" s="87">
        <v>243</v>
      </c>
      <c r="E12" s="87">
        <v>45</v>
      </c>
      <c r="F12" s="87">
        <v>45</v>
      </c>
      <c r="G12" s="87">
        <v>100</v>
      </c>
      <c r="H12" s="215">
        <v>128</v>
      </c>
    </row>
    <row r="13" spans="1:9" s="110" customFormat="1" ht="15" customHeight="1" x14ac:dyDescent="0.25">
      <c r="A13" s="70" t="s">
        <v>16</v>
      </c>
      <c r="B13" s="87">
        <v>28</v>
      </c>
      <c r="C13" s="87">
        <v>37</v>
      </c>
      <c r="D13" s="87">
        <v>298</v>
      </c>
      <c r="E13" s="87">
        <v>43</v>
      </c>
      <c r="F13" s="87">
        <v>51</v>
      </c>
      <c r="G13" s="87">
        <v>111</v>
      </c>
      <c r="H13" s="215">
        <v>156</v>
      </c>
    </row>
    <row r="14" spans="1:9" s="110" customFormat="1" ht="15" customHeight="1" x14ac:dyDescent="0.25">
      <c r="A14" s="70" t="s">
        <v>17</v>
      </c>
      <c r="B14" s="87">
        <v>27</v>
      </c>
      <c r="C14" s="87">
        <v>40</v>
      </c>
      <c r="D14" s="87">
        <v>299</v>
      </c>
      <c r="E14" s="87">
        <v>38</v>
      </c>
      <c r="F14" s="87">
        <v>52</v>
      </c>
      <c r="G14" s="87">
        <v>112</v>
      </c>
      <c r="H14" s="215">
        <v>164</v>
      </c>
    </row>
    <row r="15" spans="1:9" s="110" customFormat="1" ht="15" customHeight="1" x14ac:dyDescent="0.25">
      <c r="A15" s="70" t="s">
        <v>18</v>
      </c>
      <c r="B15" s="87">
        <v>26</v>
      </c>
      <c r="C15" s="87">
        <v>42</v>
      </c>
      <c r="D15" s="87">
        <v>323</v>
      </c>
      <c r="E15" s="87">
        <v>47</v>
      </c>
      <c r="F15" s="87">
        <v>56</v>
      </c>
      <c r="G15" s="87">
        <v>123</v>
      </c>
      <c r="H15" s="215">
        <v>164</v>
      </c>
    </row>
    <row r="16" spans="1:9" s="110" customFormat="1" ht="15" customHeight="1" x14ac:dyDescent="0.25">
      <c r="A16" s="70" t="s">
        <v>19</v>
      </c>
      <c r="B16" s="87">
        <v>28</v>
      </c>
      <c r="C16" s="87">
        <v>45</v>
      </c>
      <c r="D16" s="87">
        <v>315</v>
      </c>
      <c r="E16" s="87">
        <v>48</v>
      </c>
      <c r="F16" s="87">
        <v>59</v>
      </c>
      <c r="G16" s="87">
        <v>129</v>
      </c>
      <c r="H16" s="215">
        <v>177</v>
      </c>
    </row>
    <row r="17" spans="1:14" s="110" customFormat="1" ht="15" customHeight="1" x14ac:dyDescent="0.25">
      <c r="A17" s="70" t="s">
        <v>20</v>
      </c>
      <c r="B17" s="87">
        <v>28</v>
      </c>
      <c r="C17" s="87">
        <v>46</v>
      </c>
      <c r="D17" s="87">
        <v>321</v>
      </c>
      <c r="E17" s="87">
        <v>47</v>
      </c>
      <c r="F17" s="87">
        <v>58</v>
      </c>
      <c r="G17" s="87">
        <v>133</v>
      </c>
      <c r="H17" s="215">
        <v>169</v>
      </c>
    </row>
    <row r="18" spans="1:14" s="110" customFormat="1" ht="15" customHeight="1" x14ac:dyDescent="0.25">
      <c r="A18" s="70" t="s">
        <v>21</v>
      </c>
      <c r="B18" s="87">
        <v>27</v>
      </c>
      <c r="C18" s="87">
        <v>50</v>
      </c>
      <c r="D18" s="87">
        <v>345</v>
      </c>
      <c r="E18" s="87">
        <v>42</v>
      </c>
      <c r="F18" s="87">
        <v>63</v>
      </c>
      <c r="G18" s="87">
        <v>154</v>
      </c>
      <c r="H18" s="215">
        <v>186</v>
      </c>
    </row>
    <row r="19" spans="1:14" s="110" customFormat="1" ht="15" customHeight="1" x14ac:dyDescent="0.25">
      <c r="A19" s="70" t="s">
        <v>22</v>
      </c>
      <c r="B19" s="87">
        <v>30</v>
      </c>
      <c r="C19" s="87">
        <v>45</v>
      </c>
      <c r="D19" s="87">
        <v>360</v>
      </c>
      <c r="E19" s="87">
        <v>46</v>
      </c>
      <c r="F19" s="87">
        <v>67</v>
      </c>
      <c r="G19" s="87">
        <v>142</v>
      </c>
      <c r="H19" s="215">
        <v>193</v>
      </c>
    </row>
    <row r="20" spans="1:14" s="110" customFormat="1" ht="15" customHeight="1" x14ac:dyDescent="0.25">
      <c r="A20" s="70" t="s">
        <v>23</v>
      </c>
      <c r="B20" s="87">
        <v>33</v>
      </c>
      <c r="C20" s="87">
        <v>51</v>
      </c>
      <c r="D20" s="87">
        <v>379</v>
      </c>
      <c r="E20" s="87">
        <v>45</v>
      </c>
      <c r="F20" s="87">
        <v>63</v>
      </c>
      <c r="G20" s="87">
        <v>162</v>
      </c>
      <c r="H20" s="215">
        <v>208</v>
      </c>
    </row>
    <row r="21" spans="1:14" s="110" customFormat="1" ht="15" customHeight="1" x14ac:dyDescent="0.25">
      <c r="A21" s="70" t="s">
        <v>24</v>
      </c>
      <c r="B21" s="87">
        <v>35</v>
      </c>
      <c r="C21" s="87">
        <v>51</v>
      </c>
      <c r="D21" s="87">
        <v>404</v>
      </c>
      <c r="E21" s="87">
        <v>50</v>
      </c>
      <c r="F21" s="87">
        <v>66</v>
      </c>
      <c r="G21" s="87">
        <v>166</v>
      </c>
      <c r="H21" s="215">
        <v>209</v>
      </c>
    </row>
    <row r="22" spans="1:14" s="110" customFormat="1" ht="15" customHeight="1" x14ac:dyDescent="0.25">
      <c r="A22" s="72" t="s">
        <v>25</v>
      </c>
      <c r="B22" s="216">
        <v>37</v>
      </c>
      <c r="C22" s="216">
        <v>48</v>
      </c>
      <c r="D22" s="216">
        <v>402</v>
      </c>
      <c r="E22" s="216">
        <v>51</v>
      </c>
      <c r="F22" s="216">
        <v>66</v>
      </c>
      <c r="G22" s="216">
        <v>176</v>
      </c>
      <c r="H22" s="217">
        <v>239</v>
      </c>
    </row>
    <row r="23" spans="1:14" s="14" customFormat="1" ht="17.25" customHeight="1" x14ac:dyDescent="0.25">
      <c r="A23" s="19" t="s">
        <v>26</v>
      </c>
      <c r="B23" s="19"/>
    </row>
    <row r="24" spans="1:14" s="76" customFormat="1" ht="24" customHeight="1" x14ac:dyDescent="0.25">
      <c r="A24" s="321" t="s">
        <v>216</v>
      </c>
      <c r="B24" s="321"/>
      <c r="C24" s="321"/>
      <c r="D24" s="321"/>
      <c r="E24" s="321"/>
      <c r="F24" s="321"/>
      <c r="G24" s="321"/>
      <c r="H24" s="321"/>
    </row>
    <row r="25" spans="1:14" s="76" customFormat="1" ht="24" customHeight="1" x14ac:dyDescent="0.25">
      <c r="A25" s="285" t="s">
        <v>85</v>
      </c>
      <c r="B25" s="285"/>
      <c r="C25" s="285"/>
      <c r="D25" s="285"/>
      <c r="E25" s="285"/>
      <c r="F25" s="285"/>
      <c r="G25" s="285"/>
      <c r="H25" s="285"/>
    </row>
    <row r="26" spans="1:14" s="244" customFormat="1" ht="24" customHeight="1" x14ac:dyDescent="0.25">
      <c r="A26" s="322" t="s">
        <v>218</v>
      </c>
      <c r="B26" s="322"/>
      <c r="C26" s="322"/>
      <c r="D26" s="322"/>
      <c r="E26" s="322"/>
      <c r="F26" s="322"/>
      <c r="G26" s="322"/>
      <c r="H26" s="322"/>
    </row>
    <row r="27" spans="1:14" s="76" customFormat="1" ht="12" customHeight="1" x14ac:dyDescent="0.25">
      <c r="A27" s="118" t="s">
        <v>217</v>
      </c>
      <c r="B27" s="118"/>
    </row>
    <row r="28" spans="1:14" s="76" customFormat="1" ht="12" customHeight="1" x14ac:dyDescent="0.25">
      <c r="A28" s="77" t="s">
        <v>27</v>
      </c>
      <c r="B28" s="77"/>
    </row>
    <row r="29" spans="1:14" s="76" customFormat="1" ht="12" customHeight="1" x14ac:dyDescent="0.25">
      <c r="A29" s="137" t="s">
        <v>141</v>
      </c>
      <c r="B29" s="137"/>
    </row>
    <row r="30" spans="1:14" s="180" customFormat="1" ht="30" customHeight="1" x14ac:dyDescent="0.25">
      <c r="A30" s="81" t="s">
        <v>305</v>
      </c>
      <c r="B30" s="81"/>
      <c r="C30" s="179"/>
      <c r="D30" s="179"/>
      <c r="E30" s="179"/>
      <c r="F30" s="179"/>
      <c r="G30" s="179"/>
      <c r="H30" s="179"/>
      <c r="I30" s="179"/>
      <c r="J30" s="179"/>
      <c r="K30" s="179"/>
    </row>
    <row r="31" spans="1:14" ht="30" customHeight="1" x14ac:dyDescent="0.25">
      <c r="A31" s="212" t="s">
        <v>42</v>
      </c>
      <c r="B31" s="93" t="s">
        <v>219</v>
      </c>
      <c r="C31" s="93" t="s">
        <v>280</v>
      </c>
      <c r="D31" s="92" t="s">
        <v>224</v>
      </c>
      <c r="E31" s="92" t="s">
        <v>225</v>
      </c>
      <c r="F31" s="92" t="s">
        <v>226</v>
      </c>
      <c r="G31" s="218" t="s">
        <v>281</v>
      </c>
      <c r="H31" s="43"/>
      <c r="I31" s="14"/>
      <c r="J31" s="43"/>
      <c r="K31" s="43"/>
      <c r="L31" s="32"/>
      <c r="M31" s="32"/>
      <c r="N31" s="32"/>
    </row>
    <row r="32" spans="1:14" s="110" customFormat="1" ht="15" customHeight="1" x14ac:dyDescent="0.25">
      <c r="A32" s="116" t="s">
        <v>223</v>
      </c>
      <c r="B32" s="99">
        <v>28</v>
      </c>
      <c r="C32" s="221">
        <v>0.2857142857142857</v>
      </c>
      <c r="D32" s="87" t="s">
        <v>83</v>
      </c>
      <c r="E32" s="87" t="s">
        <v>83</v>
      </c>
      <c r="F32" s="87" t="s">
        <v>83</v>
      </c>
      <c r="G32" s="223">
        <v>0.32142857142857145</v>
      </c>
      <c r="H32" s="76"/>
      <c r="I32" s="76"/>
      <c r="J32" s="76"/>
      <c r="K32" s="76"/>
    </row>
    <row r="33" spans="1:14" s="110" customFormat="1" ht="15" customHeight="1" x14ac:dyDescent="0.25">
      <c r="A33" s="116" t="s">
        <v>44</v>
      </c>
      <c r="B33" s="99">
        <v>37</v>
      </c>
      <c r="C33" s="221">
        <v>0.13513513513513514</v>
      </c>
      <c r="D33" s="221">
        <v>0.24324324324324326</v>
      </c>
      <c r="E33" s="221">
        <v>0.24324324324324326</v>
      </c>
      <c r="F33" s="221">
        <v>0.24324324324324326</v>
      </c>
      <c r="G33" s="223">
        <v>0.13513513513513514</v>
      </c>
      <c r="H33" s="76"/>
      <c r="I33" s="76"/>
      <c r="J33" s="76"/>
      <c r="K33" s="76"/>
    </row>
    <row r="34" spans="1:14" s="110" customFormat="1" ht="15" customHeight="1" x14ac:dyDescent="0.25">
      <c r="A34" s="116" t="s">
        <v>45</v>
      </c>
      <c r="B34" s="99">
        <v>309</v>
      </c>
      <c r="C34" s="221">
        <v>0.17152103559870549</v>
      </c>
      <c r="D34" s="221">
        <v>0.18770226537216828</v>
      </c>
      <c r="E34" s="221">
        <v>0.17152103559870549</v>
      </c>
      <c r="F34" s="221">
        <v>0.21035598705501618</v>
      </c>
      <c r="G34" s="223">
        <v>0.25889967637540451</v>
      </c>
      <c r="H34" s="76"/>
      <c r="I34" s="76"/>
      <c r="J34" s="76"/>
      <c r="K34" s="76"/>
    </row>
    <row r="35" spans="1:14" s="110" customFormat="1" ht="15" customHeight="1" x14ac:dyDescent="0.25">
      <c r="A35" s="116" t="s">
        <v>46</v>
      </c>
      <c r="B35" s="99">
        <v>39</v>
      </c>
      <c r="C35" s="221">
        <v>0.20512820512820512</v>
      </c>
      <c r="D35" s="221">
        <v>0.12820512820512819</v>
      </c>
      <c r="E35" s="221">
        <v>0.25641025641025639</v>
      </c>
      <c r="F35" s="221">
        <v>0.12820512820512819</v>
      </c>
      <c r="G35" s="223">
        <v>0.28205128205128205</v>
      </c>
      <c r="H35" s="76"/>
      <c r="I35" s="76"/>
      <c r="J35" s="76"/>
      <c r="K35" s="76"/>
    </row>
    <row r="36" spans="1:14" s="110" customFormat="1" ht="15" customHeight="1" x14ac:dyDescent="0.25">
      <c r="A36" s="116" t="s">
        <v>222</v>
      </c>
      <c r="B36" s="99">
        <v>42</v>
      </c>
      <c r="C36" s="221">
        <v>0.11904761904761904</v>
      </c>
      <c r="D36" s="221">
        <v>0.21428571428571427</v>
      </c>
      <c r="E36" s="221">
        <v>0.19047619047619047</v>
      </c>
      <c r="F36" s="221">
        <v>0.16666666666666666</v>
      </c>
      <c r="G36" s="223">
        <v>0.30952380952380953</v>
      </c>
      <c r="H36" s="76"/>
      <c r="I36" s="76"/>
      <c r="J36" s="76"/>
      <c r="K36" s="76"/>
    </row>
    <row r="37" spans="1:14" s="110" customFormat="1" ht="15" customHeight="1" x14ac:dyDescent="0.25">
      <c r="A37" s="116" t="s">
        <v>221</v>
      </c>
      <c r="B37" s="99">
        <v>111</v>
      </c>
      <c r="C37" s="221">
        <v>0.13</v>
      </c>
      <c r="D37" s="221">
        <v>0.14150943396226415</v>
      </c>
      <c r="E37" s="221">
        <v>0.24</v>
      </c>
      <c r="F37" s="221">
        <v>0.24</v>
      </c>
      <c r="G37" s="223">
        <v>0.24</v>
      </c>
      <c r="H37" s="76"/>
      <c r="I37" s="76"/>
      <c r="J37" s="76"/>
      <c r="K37" s="76"/>
    </row>
    <row r="38" spans="1:14" s="110" customFormat="1" ht="15" customHeight="1" x14ac:dyDescent="0.25">
      <c r="A38" s="162" t="s">
        <v>220</v>
      </c>
      <c r="B38" s="102">
        <v>106</v>
      </c>
      <c r="C38" s="222">
        <v>0.2</v>
      </c>
      <c r="D38" s="222">
        <v>0.14000000000000001</v>
      </c>
      <c r="E38" s="222">
        <v>0.21</v>
      </c>
      <c r="F38" s="222">
        <v>0.17</v>
      </c>
      <c r="G38" s="224">
        <v>0.28000000000000003</v>
      </c>
      <c r="H38" s="76"/>
      <c r="I38" s="76"/>
      <c r="J38" s="219"/>
      <c r="K38" s="219"/>
      <c r="L38" s="220"/>
      <c r="M38" s="220"/>
      <c r="N38" s="220"/>
    </row>
    <row r="39" spans="1:14" s="18" customFormat="1" ht="17.25" customHeight="1" x14ac:dyDescent="0.2">
      <c r="A39" s="19" t="s">
        <v>26</v>
      </c>
      <c r="B39" s="19"/>
    </row>
    <row r="40" spans="1:14" s="60" customFormat="1" ht="24" customHeight="1" x14ac:dyDescent="0.25">
      <c r="A40" s="312" t="s">
        <v>85</v>
      </c>
      <c r="B40" s="312"/>
      <c r="C40" s="312"/>
      <c r="D40" s="312"/>
      <c r="E40" s="312"/>
      <c r="F40" s="312"/>
      <c r="G40" s="312"/>
    </row>
    <row r="41" spans="1:14" s="60" customFormat="1" ht="24" customHeight="1" x14ac:dyDescent="0.2">
      <c r="A41" s="323" t="s">
        <v>209</v>
      </c>
      <c r="B41" s="323"/>
      <c r="C41" s="323"/>
      <c r="D41" s="323"/>
      <c r="E41" s="323"/>
      <c r="F41" s="323"/>
      <c r="G41" s="323"/>
    </row>
    <row r="42" spans="1:14" s="60" customFormat="1" ht="12" customHeight="1" x14ac:dyDescent="0.25">
      <c r="A42" s="249" t="s">
        <v>227</v>
      </c>
      <c r="B42" s="249"/>
      <c r="C42" s="21"/>
      <c r="D42" s="21"/>
      <c r="E42" s="21"/>
      <c r="F42" s="21"/>
      <c r="G42" s="21"/>
    </row>
    <row r="43" spans="1:14" s="60" customFormat="1" ht="24" customHeight="1" x14ac:dyDescent="0.25">
      <c r="A43" s="324" t="s">
        <v>142</v>
      </c>
      <c r="B43" s="324"/>
      <c r="C43" s="324"/>
      <c r="D43" s="324"/>
      <c r="E43" s="324"/>
      <c r="F43" s="324"/>
      <c r="G43" s="324"/>
    </row>
    <row r="44" spans="1:14" s="60" customFormat="1" ht="12" customHeight="1" x14ac:dyDescent="0.25">
      <c r="A44" s="75" t="s">
        <v>27</v>
      </c>
      <c r="B44" s="75"/>
    </row>
    <row r="45" spans="1:14" s="60" customFormat="1" ht="12" customHeight="1" x14ac:dyDescent="0.25">
      <c r="A45" s="136" t="s">
        <v>66</v>
      </c>
      <c r="B45" s="136"/>
    </row>
    <row r="46" spans="1:14" s="180" customFormat="1" ht="30" customHeight="1" x14ac:dyDescent="0.25">
      <c r="A46" s="81" t="s">
        <v>306</v>
      </c>
      <c r="B46" s="81"/>
      <c r="C46" s="246"/>
      <c r="D46" s="246"/>
      <c r="E46" s="246"/>
      <c r="F46" s="246"/>
      <c r="G46" s="246"/>
      <c r="H46" s="246"/>
      <c r="I46" s="179"/>
      <c r="J46" s="179"/>
      <c r="K46" s="179"/>
    </row>
    <row r="47" spans="1:14" ht="45" customHeight="1" x14ac:dyDescent="0.25">
      <c r="A47" s="213" t="s">
        <v>42</v>
      </c>
      <c r="B47" s="93" t="s">
        <v>219</v>
      </c>
      <c r="C47" s="106" t="s">
        <v>228</v>
      </c>
      <c r="D47" s="106" t="s">
        <v>229</v>
      </c>
      <c r="E47" s="106" t="s">
        <v>230</v>
      </c>
      <c r="F47" s="106" t="s">
        <v>296</v>
      </c>
      <c r="G47" s="106" t="s">
        <v>297</v>
      </c>
      <c r="H47" s="106" t="s">
        <v>282</v>
      </c>
      <c r="I47" s="106" t="s">
        <v>283</v>
      </c>
      <c r="J47" s="107" t="s">
        <v>284</v>
      </c>
      <c r="K47" s="14"/>
    </row>
    <row r="48" spans="1:14" s="110" customFormat="1" ht="15" customHeight="1" x14ac:dyDescent="0.25">
      <c r="A48" s="116" t="s">
        <v>43</v>
      </c>
      <c r="B48" s="99">
        <v>28</v>
      </c>
      <c r="C48" s="87">
        <v>11</v>
      </c>
      <c r="D48" s="87">
        <v>7</v>
      </c>
      <c r="E48" s="87">
        <v>-36</v>
      </c>
      <c r="F48" s="87">
        <v>14</v>
      </c>
      <c r="G48" s="87" t="s">
        <v>112</v>
      </c>
      <c r="H48" s="228">
        <v>16997</v>
      </c>
      <c r="I48" s="228">
        <v>39974</v>
      </c>
      <c r="J48" s="225">
        <f t="shared" ref="J48:J54" si="0">H48-I48</f>
        <v>-22977</v>
      </c>
      <c r="K48" s="76"/>
    </row>
    <row r="49" spans="1:21" s="110" customFormat="1" ht="15" customHeight="1" x14ac:dyDescent="0.25">
      <c r="A49" s="116" t="s">
        <v>44</v>
      </c>
      <c r="B49" s="99">
        <v>38</v>
      </c>
      <c r="C49" s="87">
        <v>17</v>
      </c>
      <c r="D49" s="87" t="s">
        <v>83</v>
      </c>
      <c r="E49" s="87" t="s">
        <v>83</v>
      </c>
      <c r="F49" s="87">
        <v>3</v>
      </c>
      <c r="G49" s="87">
        <v>1</v>
      </c>
      <c r="H49" s="228">
        <v>12516</v>
      </c>
      <c r="I49" s="228">
        <v>5547</v>
      </c>
      <c r="J49" s="226">
        <f t="shared" si="0"/>
        <v>6969</v>
      </c>
      <c r="K49" s="76"/>
    </row>
    <row r="50" spans="1:21" s="110" customFormat="1" ht="15" customHeight="1" x14ac:dyDescent="0.25">
      <c r="A50" s="116" t="s">
        <v>232</v>
      </c>
      <c r="B50" s="99">
        <v>309</v>
      </c>
      <c r="C50" s="87">
        <v>166</v>
      </c>
      <c r="D50" s="87">
        <v>61</v>
      </c>
      <c r="E50" s="87">
        <v>-63</v>
      </c>
      <c r="F50" s="87">
        <v>14</v>
      </c>
      <c r="G50" s="87">
        <v>1</v>
      </c>
      <c r="H50" s="228">
        <v>16977</v>
      </c>
      <c r="I50" s="228">
        <v>11533</v>
      </c>
      <c r="J50" s="225">
        <f t="shared" si="0"/>
        <v>5444</v>
      </c>
      <c r="K50" s="76"/>
    </row>
    <row r="51" spans="1:21" s="110" customFormat="1" ht="15" customHeight="1" x14ac:dyDescent="0.25">
      <c r="A51" s="116" t="s">
        <v>231</v>
      </c>
      <c r="B51" s="99">
        <v>39</v>
      </c>
      <c r="C51" s="87">
        <v>25</v>
      </c>
      <c r="D51" s="87" t="s">
        <v>83</v>
      </c>
      <c r="E51" s="87" t="s">
        <v>83</v>
      </c>
      <c r="F51" s="87">
        <v>14</v>
      </c>
      <c r="G51" s="87" t="s">
        <v>112</v>
      </c>
      <c r="H51" s="228">
        <v>21657</v>
      </c>
      <c r="I51" s="228">
        <v>21821</v>
      </c>
      <c r="J51" s="225">
        <f t="shared" si="0"/>
        <v>-164</v>
      </c>
      <c r="K51" s="76"/>
    </row>
    <row r="52" spans="1:21" s="110" customFormat="1" ht="15" customHeight="1" x14ac:dyDescent="0.25">
      <c r="A52" s="116" t="s">
        <v>222</v>
      </c>
      <c r="B52" s="99">
        <v>45</v>
      </c>
      <c r="C52" s="87">
        <v>24</v>
      </c>
      <c r="D52" s="87">
        <v>6</v>
      </c>
      <c r="E52" s="87">
        <v>-75</v>
      </c>
      <c r="F52" s="87">
        <v>13</v>
      </c>
      <c r="G52" s="87" t="s">
        <v>112</v>
      </c>
      <c r="H52" s="228">
        <v>19300</v>
      </c>
      <c r="I52" s="228">
        <v>13879</v>
      </c>
      <c r="J52" s="225">
        <f t="shared" si="0"/>
        <v>5421</v>
      </c>
      <c r="K52" s="76"/>
    </row>
    <row r="53" spans="1:21" s="110" customFormat="1" ht="15" customHeight="1" x14ac:dyDescent="0.25">
      <c r="A53" s="116" t="s">
        <v>221</v>
      </c>
      <c r="B53" s="99">
        <v>111</v>
      </c>
      <c r="C53" s="87">
        <v>50</v>
      </c>
      <c r="D53" s="87">
        <v>21</v>
      </c>
      <c r="E53" s="87">
        <v>-58</v>
      </c>
      <c r="F53" s="87">
        <v>14</v>
      </c>
      <c r="G53" s="282" t="s">
        <v>347</v>
      </c>
      <c r="H53" s="228">
        <v>23623</v>
      </c>
      <c r="I53" s="228">
        <v>15470</v>
      </c>
      <c r="J53" s="225">
        <f t="shared" si="0"/>
        <v>8153</v>
      </c>
      <c r="K53" s="76"/>
    </row>
    <row r="54" spans="1:21" s="110" customFormat="1" ht="15" customHeight="1" x14ac:dyDescent="0.25">
      <c r="A54" s="162" t="s">
        <v>49</v>
      </c>
      <c r="B54" s="102">
        <v>113</v>
      </c>
      <c r="C54" s="216">
        <v>70</v>
      </c>
      <c r="D54" s="216">
        <v>27</v>
      </c>
      <c r="E54" s="216">
        <v>-61</v>
      </c>
      <c r="F54" s="216">
        <v>14</v>
      </c>
      <c r="G54" s="216">
        <v>1</v>
      </c>
      <c r="H54" s="229">
        <v>22380</v>
      </c>
      <c r="I54" s="229">
        <v>11957</v>
      </c>
      <c r="J54" s="227">
        <f t="shared" si="0"/>
        <v>10423</v>
      </c>
      <c r="K54" s="76"/>
    </row>
    <row r="55" spans="1:21" ht="17.25" customHeight="1" x14ac:dyDescent="0.25">
      <c r="A55" s="19" t="s">
        <v>26</v>
      </c>
      <c r="B55" s="19"/>
      <c r="C55" s="22"/>
      <c r="D55" s="18"/>
      <c r="E55" s="14"/>
      <c r="F55" s="14"/>
      <c r="G55" s="14"/>
      <c r="H55" s="14"/>
      <c r="I55" s="14"/>
      <c r="J55" s="14"/>
      <c r="K55" s="14"/>
      <c r="L55" s="14"/>
      <c r="M55" s="14"/>
      <c r="N55" s="14"/>
      <c r="O55" s="14"/>
      <c r="P55" s="14"/>
      <c r="Q55" s="14"/>
      <c r="R55" s="14"/>
      <c r="S55" s="14"/>
      <c r="T55" s="14"/>
      <c r="U55" s="14"/>
    </row>
    <row r="56" spans="1:21" s="6" customFormat="1" ht="12" customHeight="1" x14ac:dyDescent="0.25">
      <c r="A56" s="135" t="s">
        <v>233</v>
      </c>
      <c r="B56" s="135"/>
      <c r="C56" s="177"/>
      <c r="D56" s="60"/>
      <c r="E56" s="62"/>
      <c r="F56" s="62"/>
      <c r="G56" s="62"/>
      <c r="H56" s="62"/>
      <c r="I56" s="62"/>
      <c r="J56" s="62"/>
      <c r="K56" s="62"/>
      <c r="L56" s="62"/>
      <c r="M56" s="62"/>
      <c r="N56" s="62"/>
      <c r="O56" s="62"/>
      <c r="P56" s="62"/>
      <c r="Q56" s="62"/>
      <c r="R56" s="62"/>
      <c r="S56" s="62"/>
      <c r="T56" s="62"/>
      <c r="U56" s="62"/>
    </row>
    <row r="57" spans="1:21" s="6" customFormat="1" ht="12" customHeight="1" x14ac:dyDescent="0.25">
      <c r="A57" s="250" t="s">
        <v>119</v>
      </c>
      <c r="B57" s="250"/>
      <c r="C57" s="250"/>
      <c r="D57" s="250"/>
      <c r="E57" s="250"/>
      <c r="F57" s="250"/>
      <c r="G57" s="250"/>
      <c r="H57" s="250"/>
      <c r="I57" s="250"/>
      <c r="J57" s="250"/>
      <c r="K57" s="62"/>
      <c r="L57" s="62"/>
      <c r="M57" s="62"/>
      <c r="N57" s="62"/>
      <c r="O57" s="62"/>
      <c r="P57" s="62"/>
      <c r="Q57" s="62"/>
      <c r="R57" s="62"/>
      <c r="S57" s="62"/>
      <c r="T57" s="62"/>
      <c r="U57" s="62"/>
    </row>
    <row r="58" spans="1:21" s="6" customFormat="1" ht="12" customHeight="1" x14ac:dyDescent="0.25">
      <c r="A58" s="136" t="s">
        <v>201</v>
      </c>
      <c r="B58" s="136"/>
      <c r="C58" s="60"/>
      <c r="D58" s="60"/>
      <c r="E58" s="60"/>
      <c r="F58" s="60"/>
      <c r="G58" s="62"/>
      <c r="H58" s="62"/>
      <c r="I58" s="62"/>
      <c r="J58" s="62"/>
      <c r="K58" s="62"/>
      <c r="L58" s="62"/>
      <c r="M58" s="62"/>
      <c r="N58" s="62"/>
      <c r="O58" s="62"/>
      <c r="P58" s="62"/>
      <c r="Q58" s="62"/>
      <c r="R58" s="62"/>
      <c r="S58" s="62"/>
      <c r="T58" s="62"/>
      <c r="U58" s="62"/>
    </row>
    <row r="59" spans="1:21" ht="24" customHeight="1" x14ac:dyDescent="0.25">
      <c r="A59" s="325" t="s">
        <v>209</v>
      </c>
      <c r="B59" s="325"/>
      <c r="C59" s="325"/>
      <c r="D59" s="325"/>
      <c r="E59" s="325"/>
      <c r="F59" s="325"/>
      <c r="G59" s="325"/>
      <c r="H59" s="325"/>
      <c r="I59" s="325"/>
      <c r="J59" s="325"/>
      <c r="K59" s="14"/>
      <c r="L59" s="14"/>
      <c r="M59" s="14"/>
      <c r="N59" s="14"/>
      <c r="O59" s="14"/>
      <c r="P59" s="14"/>
      <c r="Q59" s="14"/>
      <c r="R59" s="14"/>
      <c r="S59" s="14"/>
      <c r="T59" s="14"/>
      <c r="U59" s="14"/>
    </row>
    <row r="60" spans="1:21" s="6" customFormat="1" ht="12" customHeight="1" x14ac:dyDescent="0.25">
      <c r="A60" s="135" t="s">
        <v>183</v>
      </c>
      <c r="B60" s="135"/>
      <c r="C60" s="60"/>
      <c r="D60" s="60"/>
      <c r="E60" s="177"/>
      <c r="F60" s="62"/>
      <c r="G60" s="62"/>
      <c r="H60" s="62"/>
      <c r="I60" s="62"/>
      <c r="J60" s="62"/>
      <c r="K60" s="62"/>
      <c r="L60" s="62"/>
      <c r="M60" s="62"/>
      <c r="N60" s="62"/>
      <c r="O60" s="62"/>
      <c r="P60" s="62"/>
      <c r="Q60" s="62"/>
      <c r="R60" s="62"/>
      <c r="S60" s="62"/>
      <c r="T60" s="62"/>
      <c r="U60" s="62"/>
    </row>
    <row r="61" spans="1:21" s="6" customFormat="1" ht="12" customHeight="1" x14ac:dyDescent="0.25">
      <c r="A61" s="135" t="s">
        <v>202</v>
      </c>
      <c r="B61" s="135"/>
      <c r="C61" s="60"/>
      <c r="D61" s="60"/>
      <c r="E61" s="177"/>
      <c r="F61" s="62"/>
      <c r="G61" s="62"/>
      <c r="H61" s="62"/>
      <c r="I61" s="62"/>
      <c r="J61" s="62"/>
      <c r="K61" s="62"/>
      <c r="L61" s="62"/>
      <c r="M61" s="62"/>
      <c r="N61" s="62"/>
      <c r="O61" s="62"/>
      <c r="P61" s="62"/>
      <c r="Q61" s="62"/>
      <c r="R61" s="62"/>
      <c r="S61" s="62"/>
      <c r="T61" s="62"/>
      <c r="U61" s="62"/>
    </row>
    <row r="62" spans="1:21" s="6" customFormat="1" ht="12" customHeight="1" x14ac:dyDescent="0.25">
      <c r="A62" s="135" t="s">
        <v>234</v>
      </c>
      <c r="B62" s="135"/>
      <c r="C62" s="177"/>
      <c r="D62" s="60"/>
      <c r="E62" s="62"/>
      <c r="F62" s="62"/>
      <c r="G62" s="62"/>
      <c r="H62" s="62"/>
      <c r="I62" s="62"/>
      <c r="J62" s="62"/>
      <c r="K62" s="62"/>
      <c r="L62" s="62"/>
      <c r="M62" s="62"/>
      <c r="N62" s="62"/>
      <c r="O62" s="62"/>
      <c r="P62" s="62"/>
      <c r="Q62" s="62"/>
      <c r="R62" s="62"/>
      <c r="S62" s="62"/>
      <c r="T62" s="62"/>
      <c r="U62" s="62"/>
    </row>
    <row r="63" spans="1:21" s="6" customFormat="1" ht="24" customHeight="1" x14ac:dyDescent="0.25">
      <c r="A63" s="309" t="s">
        <v>91</v>
      </c>
      <c r="B63" s="309"/>
      <c r="C63" s="309"/>
      <c r="D63" s="309"/>
      <c r="E63" s="309"/>
      <c r="F63" s="309"/>
      <c r="G63" s="309"/>
      <c r="H63" s="309"/>
      <c r="I63" s="309"/>
      <c r="J63" s="309"/>
      <c r="K63" s="62"/>
      <c r="L63" s="62"/>
      <c r="M63" s="62"/>
      <c r="N63" s="62"/>
      <c r="O63" s="62"/>
      <c r="P63" s="62"/>
      <c r="Q63" s="62"/>
      <c r="R63" s="62"/>
      <c r="S63" s="62"/>
      <c r="T63" s="62"/>
      <c r="U63" s="62"/>
    </row>
    <row r="64" spans="1:21" s="6" customFormat="1" ht="12" customHeight="1" x14ac:dyDescent="0.25">
      <c r="A64" s="75" t="s">
        <v>88</v>
      </c>
      <c r="B64" s="75"/>
      <c r="C64" s="177"/>
      <c r="D64" s="60"/>
      <c r="E64" s="62"/>
      <c r="F64" s="62"/>
      <c r="G64" s="62"/>
      <c r="H64" s="62"/>
      <c r="I64" s="62"/>
      <c r="J64" s="62"/>
      <c r="K64" s="62"/>
      <c r="L64" s="62"/>
      <c r="M64" s="62"/>
      <c r="N64" s="62"/>
      <c r="O64" s="62"/>
      <c r="P64" s="62"/>
      <c r="Q64" s="62"/>
      <c r="R64" s="62"/>
      <c r="S64" s="62"/>
      <c r="T64" s="62"/>
      <c r="U64" s="62"/>
    </row>
    <row r="65" spans="1:23" s="6" customFormat="1" ht="12" customHeight="1" x14ac:dyDescent="0.25">
      <c r="A65" s="136" t="s">
        <v>198</v>
      </c>
      <c r="B65" s="136"/>
      <c r="C65" s="62"/>
      <c r="D65" s="62"/>
      <c r="E65" s="62"/>
      <c r="F65" s="62"/>
      <c r="G65" s="62"/>
      <c r="H65" s="62"/>
      <c r="I65" s="62"/>
      <c r="J65" s="62"/>
      <c r="K65" s="62"/>
      <c r="L65" s="62"/>
      <c r="M65" s="62"/>
      <c r="N65" s="62"/>
      <c r="O65" s="62"/>
      <c r="P65" s="62"/>
      <c r="Q65" s="62"/>
      <c r="R65" s="62"/>
      <c r="S65" s="62"/>
      <c r="T65" s="62"/>
      <c r="U65" s="62"/>
    </row>
    <row r="66" spans="1:23" s="281" customFormat="1" ht="30" customHeight="1" x14ac:dyDescent="0.25">
      <c r="A66" s="203" t="s">
        <v>344</v>
      </c>
      <c r="B66" s="203"/>
      <c r="C66" s="248"/>
      <c r="D66" s="248"/>
      <c r="E66" s="248"/>
      <c r="F66" s="248"/>
      <c r="G66" s="248"/>
      <c r="H66" s="248"/>
      <c r="I66" s="248"/>
      <c r="J66" s="248"/>
      <c r="K66" s="248"/>
    </row>
    <row r="67" spans="1:23" ht="90" customHeight="1" x14ac:dyDescent="0.25">
      <c r="A67" s="213" t="s">
        <v>42</v>
      </c>
      <c r="B67" s="93" t="s">
        <v>219</v>
      </c>
      <c r="C67" s="106" t="s">
        <v>285</v>
      </c>
      <c r="D67" s="106" t="s">
        <v>286</v>
      </c>
      <c r="E67" s="106" t="s">
        <v>287</v>
      </c>
      <c r="F67" s="106" t="s">
        <v>288</v>
      </c>
      <c r="G67" s="106" t="s">
        <v>289</v>
      </c>
      <c r="H67" s="107" t="s">
        <v>290</v>
      </c>
      <c r="I67" s="14"/>
      <c r="J67" s="14"/>
      <c r="K67" s="14"/>
    </row>
    <row r="68" spans="1:23" s="110" customFormat="1" ht="15" customHeight="1" x14ac:dyDescent="0.25">
      <c r="A68" s="116" t="s">
        <v>232</v>
      </c>
      <c r="B68" s="99">
        <v>309</v>
      </c>
      <c r="C68" s="87">
        <v>251</v>
      </c>
      <c r="D68" s="87">
        <v>194</v>
      </c>
      <c r="E68" s="87">
        <v>-23</v>
      </c>
      <c r="F68" s="87">
        <v>72</v>
      </c>
      <c r="G68" s="87">
        <v>24</v>
      </c>
      <c r="H68" s="89">
        <v>-67</v>
      </c>
      <c r="I68" s="76"/>
      <c r="J68" s="76"/>
      <c r="K68" s="76"/>
    </row>
    <row r="69" spans="1:23" s="110" customFormat="1" ht="15" customHeight="1" x14ac:dyDescent="0.25">
      <c r="A69" s="162" t="s">
        <v>48</v>
      </c>
      <c r="B69" s="102">
        <v>111</v>
      </c>
      <c r="C69" s="216">
        <v>96</v>
      </c>
      <c r="D69" s="216">
        <v>82</v>
      </c>
      <c r="E69" s="216">
        <v>-15</v>
      </c>
      <c r="F69" s="216">
        <v>31</v>
      </c>
      <c r="G69" s="216">
        <v>15</v>
      </c>
      <c r="H69" s="164">
        <v>-52</v>
      </c>
      <c r="I69" s="76"/>
      <c r="J69" s="76"/>
      <c r="K69" s="76"/>
    </row>
    <row r="70" spans="1:23" s="13" customFormat="1" ht="17.25" customHeight="1" x14ac:dyDescent="0.2">
      <c r="A70" s="19" t="s">
        <v>26</v>
      </c>
      <c r="B70" s="19"/>
      <c r="C70" s="22"/>
      <c r="D70" s="18"/>
      <c r="E70" s="18"/>
      <c r="F70" s="18"/>
      <c r="G70" s="18"/>
      <c r="H70" s="18"/>
      <c r="I70" s="18"/>
      <c r="J70" s="18"/>
      <c r="K70" s="18"/>
      <c r="L70" s="18"/>
      <c r="M70" s="18"/>
      <c r="N70" s="18"/>
      <c r="O70" s="18"/>
      <c r="P70" s="18"/>
      <c r="Q70" s="18"/>
      <c r="R70" s="18"/>
      <c r="S70" s="18"/>
      <c r="T70" s="18"/>
      <c r="U70" s="18"/>
      <c r="V70" s="18"/>
      <c r="W70" s="18"/>
    </row>
    <row r="71" spans="1:23" s="96" customFormat="1" ht="12" customHeight="1" x14ac:dyDescent="0.25">
      <c r="A71" s="136" t="s">
        <v>190</v>
      </c>
      <c r="B71" s="136"/>
      <c r="C71" s="177"/>
      <c r="D71" s="60"/>
      <c r="E71" s="60"/>
      <c r="F71" s="60"/>
      <c r="G71" s="60"/>
      <c r="H71" s="60"/>
      <c r="I71" s="60"/>
      <c r="J71" s="60"/>
      <c r="K71" s="60"/>
      <c r="L71" s="60"/>
      <c r="M71" s="60"/>
      <c r="N71" s="60"/>
      <c r="O71" s="60"/>
      <c r="P71" s="60"/>
      <c r="Q71" s="60"/>
      <c r="R71" s="60"/>
      <c r="S71" s="60"/>
      <c r="T71" s="60"/>
      <c r="U71" s="60"/>
      <c r="V71" s="60"/>
      <c r="W71" s="60"/>
    </row>
    <row r="72" spans="1:23" s="96" customFormat="1" ht="12" customHeight="1" x14ac:dyDescent="0.25">
      <c r="A72" s="136" t="s">
        <v>143</v>
      </c>
      <c r="B72" s="136"/>
      <c r="C72" s="177"/>
      <c r="D72" s="60"/>
      <c r="E72" s="60"/>
      <c r="F72" s="60"/>
      <c r="G72" s="60"/>
      <c r="H72" s="60"/>
      <c r="I72" s="60"/>
      <c r="J72" s="60"/>
      <c r="K72" s="60"/>
      <c r="L72" s="60"/>
      <c r="M72" s="60"/>
      <c r="N72" s="60"/>
      <c r="O72" s="60"/>
      <c r="P72" s="60"/>
      <c r="Q72" s="60"/>
      <c r="R72" s="60"/>
      <c r="S72" s="60"/>
      <c r="T72" s="60"/>
      <c r="U72" s="60"/>
      <c r="V72" s="60"/>
      <c r="W72" s="60"/>
    </row>
    <row r="73" spans="1:23" s="252" customFormat="1" ht="24" customHeight="1" x14ac:dyDescent="0.25">
      <c r="A73" s="326" t="s">
        <v>208</v>
      </c>
      <c r="B73" s="326"/>
      <c r="C73" s="326"/>
      <c r="D73" s="326"/>
      <c r="E73" s="326"/>
      <c r="F73" s="326"/>
      <c r="G73" s="326"/>
      <c r="H73" s="326"/>
      <c r="I73" s="251"/>
      <c r="J73" s="245"/>
      <c r="K73" s="245"/>
      <c r="L73" s="245"/>
      <c r="M73" s="245"/>
      <c r="N73" s="245"/>
      <c r="O73" s="245"/>
      <c r="P73" s="245"/>
      <c r="Q73" s="245"/>
      <c r="R73" s="245"/>
      <c r="S73" s="245"/>
      <c r="T73" s="245"/>
      <c r="U73" s="245"/>
      <c r="V73" s="245"/>
      <c r="W73" s="245"/>
    </row>
    <row r="74" spans="1:23" s="62" customFormat="1" ht="12" customHeight="1" x14ac:dyDescent="0.25">
      <c r="A74" s="135" t="s">
        <v>183</v>
      </c>
      <c r="B74" s="135"/>
      <c r="C74" s="60"/>
      <c r="D74" s="60"/>
      <c r="E74" s="177"/>
    </row>
    <row r="75" spans="1:23" s="96" customFormat="1" ht="12" customHeight="1" x14ac:dyDescent="0.25">
      <c r="A75" s="75" t="s">
        <v>88</v>
      </c>
      <c r="B75" s="75"/>
      <c r="C75" s="177"/>
      <c r="D75" s="60"/>
      <c r="E75" s="60"/>
      <c r="F75" s="60"/>
      <c r="G75" s="60"/>
      <c r="H75" s="60"/>
      <c r="I75" s="60"/>
      <c r="J75" s="60"/>
      <c r="K75" s="60"/>
      <c r="L75" s="60"/>
      <c r="M75" s="60"/>
      <c r="N75" s="60"/>
      <c r="O75" s="60"/>
      <c r="P75" s="60"/>
      <c r="Q75" s="60"/>
      <c r="R75" s="60"/>
      <c r="S75" s="60"/>
      <c r="T75" s="60"/>
      <c r="U75" s="60"/>
      <c r="V75" s="60"/>
      <c r="W75" s="60"/>
    </row>
    <row r="76" spans="1:23" s="96" customFormat="1" ht="12" customHeight="1" x14ac:dyDescent="0.25">
      <c r="A76" s="136" t="s">
        <v>191</v>
      </c>
      <c r="B76" s="136"/>
      <c r="C76" s="60"/>
      <c r="D76" s="60"/>
      <c r="E76" s="60"/>
      <c r="F76" s="60"/>
      <c r="G76" s="60"/>
      <c r="H76" s="60"/>
      <c r="I76" s="60"/>
      <c r="J76" s="60"/>
      <c r="K76" s="60"/>
      <c r="L76" s="60"/>
      <c r="M76" s="60"/>
      <c r="N76" s="60"/>
      <c r="O76" s="60"/>
      <c r="P76" s="60"/>
      <c r="Q76" s="60"/>
      <c r="R76" s="60"/>
      <c r="S76" s="60"/>
      <c r="T76" s="60"/>
      <c r="U76" s="60"/>
      <c r="V76" s="60"/>
      <c r="W76" s="60"/>
    </row>
    <row r="77" spans="1:23" s="180" customFormat="1" ht="50.1" customHeight="1" x14ac:dyDescent="0.25">
      <c r="A77" s="302" t="s">
        <v>307</v>
      </c>
      <c r="B77" s="302"/>
      <c r="C77" s="302"/>
      <c r="D77" s="302"/>
      <c r="E77" s="302"/>
      <c r="F77" s="302"/>
      <c r="G77" s="302"/>
      <c r="H77" s="302"/>
      <c r="I77" s="179"/>
      <c r="J77" s="179"/>
      <c r="K77" s="179"/>
      <c r="L77" s="179"/>
    </row>
    <row r="78" spans="1:23" ht="99.95" customHeight="1" x14ac:dyDescent="0.25">
      <c r="A78" s="213" t="s">
        <v>42</v>
      </c>
      <c r="B78" s="93" t="s">
        <v>219</v>
      </c>
      <c r="C78" s="106" t="s">
        <v>291</v>
      </c>
      <c r="D78" s="106" t="s">
        <v>292</v>
      </c>
      <c r="E78" s="106" t="s">
        <v>293</v>
      </c>
      <c r="F78" s="106" t="s">
        <v>235</v>
      </c>
      <c r="G78" s="106" t="s">
        <v>294</v>
      </c>
      <c r="H78" s="107" t="s">
        <v>295</v>
      </c>
      <c r="I78" s="14"/>
      <c r="J78" s="14"/>
      <c r="K78" s="14"/>
      <c r="L78" s="14"/>
    </row>
    <row r="79" spans="1:23" s="110" customFormat="1" ht="15" customHeight="1" x14ac:dyDescent="0.25">
      <c r="A79" s="116" t="s">
        <v>231</v>
      </c>
      <c r="B79" s="99">
        <v>39</v>
      </c>
      <c r="C79" s="87">
        <v>34</v>
      </c>
      <c r="D79" s="87">
        <v>20</v>
      </c>
      <c r="E79" s="230">
        <f>ROUND(((D79-C79)/C79)*100,2)</f>
        <v>-41.18</v>
      </c>
      <c r="F79" s="87">
        <v>1835</v>
      </c>
      <c r="G79" s="87">
        <v>494</v>
      </c>
      <c r="H79" s="231">
        <f>ROUND(((G79-F79)/F79)*100,2)</f>
        <v>-73.08</v>
      </c>
      <c r="I79" s="76"/>
      <c r="J79" s="76"/>
      <c r="K79" s="76"/>
      <c r="L79" s="76"/>
    </row>
    <row r="80" spans="1:23" s="110" customFormat="1" ht="15" customHeight="1" x14ac:dyDescent="0.25">
      <c r="A80" s="116" t="s">
        <v>47</v>
      </c>
      <c r="B80" s="99">
        <v>45</v>
      </c>
      <c r="C80" s="87">
        <v>33</v>
      </c>
      <c r="D80" s="87">
        <v>28</v>
      </c>
      <c r="E80" s="230">
        <f>ROUND(((D80-C80)/C80)*100,2)</f>
        <v>-15.15</v>
      </c>
      <c r="F80" s="87">
        <v>2805</v>
      </c>
      <c r="G80" s="87">
        <v>1370</v>
      </c>
      <c r="H80" s="231">
        <f>ROUND(((G80-F80)/F80)*100,2)</f>
        <v>-51.16</v>
      </c>
      <c r="I80" s="76"/>
      <c r="J80" s="76"/>
      <c r="K80" s="76"/>
      <c r="L80" s="76"/>
    </row>
    <row r="81" spans="1:12" s="110" customFormat="1" ht="15" customHeight="1" x14ac:dyDescent="0.25">
      <c r="A81" s="162" t="s">
        <v>49</v>
      </c>
      <c r="B81" s="102">
        <v>113</v>
      </c>
      <c r="C81" s="216">
        <v>87</v>
      </c>
      <c r="D81" s="216">
        <v>63</v>
      </c>
      <c r="E81" s="232">
        <f>ROUND(((D81-C81)/C81)*100,2)</f>
        <v>-27.59</v>
      </c>
      <c r="F81" s="216">
        <v>5616</v>
      </c>
      <c r="G81" s="216">
        <v>2070</v>
      </c>
      <c r="H81" s="233">
        <f>ROUND(((G81-F81)/F81)*100,2)</f>
        <v>-63.14</v>
      </c>
      <c r="I81" s="76"/>
      <c r="J81" s="76"/>
      <c r="K81" s="76"/>
      <c r="L81" s="76"/>
    </row>
    <row r="82" spans="1:12" s="31" customFormat="1" ht="17.25" customHeight="1" x14ac:dyDescent="0.25">
      <c r="A82" s="19" t="s">
        <v>26</v>
      </c>
      <c r="B82" s="19"/>
      <c r="C82" s="18"/>
      <c r="D82" s="18"/>
      <c r="E82" s="18"/>
      <c r="F82" s="18"/>
      <c r="G82" s="42"/>
      <c r="H82" s="42"/>
      <c r="I82" s="42"/>
      <c r="J82" s="42"/>
      <c r="K82" s="42"/>
      <c r="L82" s="42"/>
    </row>
    <row r="83" spans="1:12" s="112" customFormat="1" ht="24" customHeight="1" x14ac:dyDescent="0.25">
      <c r="A83" s="285" t="s">
        <v>236</v>
      </c>
      <c r="B83" s="285"/>
      <c r="C83" s="285"/>
      <c r="D83" s="285"/>
      <c r="E83" s="285"/>
      <c r="F83" s="285"/>
      <c r="G83" s="285"/>
      <c r="H83" s="285"/>
      <c r="I83" s="111"/>
      <c r="J83" s="111"/>
      <c r="K83" s="111"/>
      <c r="L83" s="111"/>
    </row>
    <row r="84" spans="1:12" s="112" customFormat="1" ht="24" customHeight="1" x14ac:dyDescent="0.2">
      <c r="A84" s="286" t="s">
        <v>144</v>
      </c>
      <c r="B84" s="286"/>
      <c r="C84" s="286"/>
      <c r="D84" s="286"/>
      <c r="E84" s="286"/>
      <c r="F84" s="286"/>
      <c r="G84" s="286"/>
      <c r="H84" s="286"/>
      <c r="I84" s="253"/>
      <c r="J84" s="111"/>
      <c r="K84" s="111"/>
      <c r="L84" s="111"/>
    </row>
    <row r="85" spans="1:12" s="112" customFormat="1" ht="12" customHeight="1" x14ac:dyDescent="0.25">
      <c r="A85" s="118" t="s">
        <v>183</v>
      </c>
      <c r="B85" s="118"/>
      <c r="C85" s="128"/>
      <c r="D85" s="128"/>
      <c r="E85" s="211"/>
      <c r="F85" s="182"/>
      <c r="G85" s="254"/>
      <c r="H85" s="254"/>
      <c r="I85" s="254"/>
      <c r="J85" s="111"/>
      <c r="K85" s="111"/>
      <c r="L85" s="111"/>
    </row>
    <row r="86" spans="1:12" s="112" customFormat="1" ht="12" customHeight="1" x14ac:dyDescent="0.25">
      <c r="A86" s="118" t="s">
        <v>145</v>
      </c>
      <c r="B86" s="118"/>
      <c r="C86" s="128"/>
      <c r="D86" s="128"/>
      <c r="E86" s="128"/>
      <c r="F86" s="128"/>
      <c r="G86" s="254"/>
      <c r="H86" s="254"/>
      <c r="I86" s="254"/>
      <c r="J86" s="111"/>
      <c r="K86" s="111"/>
      <c r="L86" s="111"/>
    </row>
    <row r="87" spans="1:12" s="112" customFormat="1" ht="12" customHeight="1" x14ac:dyDescent="0.25">
      <c r="A87" s="77" t="s">
        <v>27</v>
      </c>
      <c r="B87" s="77"/>
      <c r="C87" s="128"/>
      <c r="D87" s="128"/>
      <c r="E87" s="128"/>
      <c r="F87" s="128"/>
      <c r="G87" s="254"/>
      <c r="H87" s="254"/>
      <c r="I87" s="254"/>
      <c r="J87" s="111"/>
      <c r="K87" s="111"/>
      <c r="L87" s="111"/>
    </row>
    <row r="88" spans="1:12" s="112" customFormat="1" ht="12" customHeight="1" x14ac:dyDescent="0.25">
      <c r="A88" s="137" t="s">
        <v>66</v>
      </c>
      <c r="B88" s="137"/>
      <c r="C88" s="128"/>
      <c r="D88" s="128"/>
      <c r="E88" s="128"/>
      <c r="F88" s="128"/>
      <c r="G88" s="254"/>
      <c r="H88" s="254"/>
      <c r="I88" s="254"/>
      <c r="J88" s="111"/>
      <c r="K88" s="111"/>
      <c r="L88" s="111"/>
    </row>
    <row r="89" spans="1:12" s="180" customFormat="1" ht="30" customHeight="1" x14ac:dyDescent="0.25">
      <c r="A89" s="247" t="s">
        <v>308</v>
      </c>
      <c r="B89" s="203"/>
      <c r="C89" s="248"/>
      <c r="D89" s="248"/>
      <c r="E89" s="248"/>
      <c r="F89" s="248"/>
      <c r="G89" s="248"/>
      <c r="H89" s="248"/>
      <c r="I89" s="248"/>
      <c r="J89" s="179"/>
      <c r="K89" s="179"/>
      <c r="L89" s="179"/>
    </row>
    <row r="90" spans="1:12" ht="90" customHeight="1" x14ac:dyDescent="0.25">
      <c r="A90" s="213" t="s">
        <v>42</v>
      </c>
      <c r="B90" s="93" t="s">
        <v>219</v>
      </c>
      <c r="C90" s="106" t="s">
        <v>298</v>
      </c>
      <c r="D90" s="106" t="s">
        <v>299</v>
      </c>
      <c r="E90" s="106" t="s">
        <v>300</v>
      </c>
      <c r="F90" s="106" t="s">
        <v>240</v>
      </c>
      <c r="G90" s="106" t="s">
        <v>241</v>
      </c>
      <c r="H90" s="107" t="s">
        <v>242</v>
      </c>
      <c r="I90" s="47"/>
      <c r="J90" s="14"/>
      <c r="K90" s="14"/>
      <c r="L90" s="14"/>
    </row>
    <row r="91" spans="1:12" s="110" customFormat="1" ht="15" customHeight="1" x14ac:dyDescent="0.25">
      <c r="A91" s="234" t="s">
        <v>223</v>
      </c>
      <c r="B91" s="132">
        <v>28</v>
      </c>
      <c r="C91" s="236">
        <v>309</v>
      </c>
      <c r="D91" s="236">
        <v>270</v>
      </c>
      <c r="E91" s="237">
        <v>-12.6</v>
      </c>
      <c r="F91" s="236">
        <v>42</v>
      </c>
      <c r="G91" s="236">
        <v>62</v>
      </c>
      <c r="H91" s="143">
        <v>47.619</v>
      </c>
      <c r="I91" s="182"/>
      <c r="J91" s="76"/>
      <c r="K91" s="76"/>
      <c r="L91" s="76"/>
    </row>
    <row r="92" spans="1:12" s="110" customFormat="1" ht="15" customHeight="1" x14ac:dyDescent="0.25">
      <c r="A92" s="234" t="s">
        <v>232</v>
      </c>
      <c r="B92" s="132">
        <v>309</v>
      </c>
      <c r="C92" s="236">
        <v>4384</v>
      </c>
      <c r="D92" s="236">
        <v>4551</v>
      </c>
      <c r="E92" s="237">
        <v>3.58</v>
      </c>
      <c r="F92" s="236">
        <v>2009</v>
      </c>
      <c r="G92" s="236">
        <v>719</v>
      </c>
      <c r="H92" s="143">
        <v>-64.210999999999999</v>
      </c>
      <c r="I92" s="182"/>
      <c r="J92" s="76"/>
      <c r="K92" s="76"/>
      <c r="L92" s="76"/>
    </row>
    <row r="93" spans="1:12" s="110" customFormat="1" ht="15" customHeight="1" x14ac:dyDescent="0.25">
      <c r="A93" s="234" t="s">
        <v>46</v>
      </c>
      <c r="B93" s="132">
        <v>39</v>
      </c>
      <c r="C93" s="236">
        <v>810</v>
      </c>
      <c r="D93" s="236">
        <v>585</v>
      </c>
      <c r="E93" s="237">
        <v>-27.777000000000001</v>
      </c>
      <c r="F93" s="236">
        <v>372</v>
      </c>
      <c r="G93" s="236">
        <v>26</v>
      </c>
      <c r="H93" s="143">
        <v>-93</v>
      </c>
      <c r="I93" s="182"/>
      <c r="J93" s="76"/>
      <c r="K93" s="76"/>
      <c r="L93" s="76"/>
    </row>
    <row r="94" spans="1:12" s="110" customFormat="1" ht="15" customHeight="1" x14ac:dyDescent="0.25">
      <c r="A94" s="234" t="s">
        <v>222</v>
      </c>
      <c r="B94" s="132">
        <v>45</v>
      </c>
      <c r="C94" s="236">
        <v>541</v>
      </c>
      <c r="D94" s="236">
        <v>552</v>
      </c>
      <c r="E94" s="237">
        <v>2.0329999999999999</v>
      </c>
      <c r="F94" s="236">
        <v>251</v>
      </c>
      <c r="G94" s="236">
        <v>42</v>
      </c>
      <c r="H94" s="143">
        <v>-83.266000000000005</v>
      </c>
      <c r="I94" s="182"/>
      <c r="J94" s="76"/>
      <c r="K94" s="76"/>
      <c r="L94" s="76"/>
    </row>
    <row r="95" spans="1:12" s="110" customFormat="1" ht="15" customHeight="1" x14ac:dyDescent="0.25">
      <c r="A95" s="234" t="s">
        <v>221</v>
      </c>
      <c r="B95" s="132">
        <v>111</v>
      </c>
      <c r="C95" s="236">
        <v>1655</v>
      </c>
      <c r="D95" s="236">
        <v>1358</v>
      </c>
      <c r="E95" s="237">
        <v>-17.945</v>
      </c>
      <c r="F95" s="236">
        <v>505</v>
      </c>
      <c r="G95" s="236">
        <v>136</v>
      </c>
      <c r="H95" s="143">
        <v>-73.069000000000003</v>
      </c>
      <c r="I95" s="182"/>
      <c r="J95" s="76"/>
      <c r="K95" s="76"/>
      <c r="L95" s="76"/>
    </row>
    <row r="96" spans="1:12" s="110" customFormat="1" ht="15" customHeight="1" x14ac:dyDescent="0.25">
      <c r="A96" s="235" t="s">
        <v>49</v>
      </c>
      <c r="B96" s="238">
        <v>113</v>
      </c>
      <c r="C96" s="239">
        <v>2676</v>
      </c>
      <c r="D96" s="239">
        <v>2547</v>
      </c>
      <c r="E96" s="240">
        <v>-4.82</v>
      </c>
      <c r="F96" s="239">
        <v>518</v>
      </c>
      <c r="G96" s="239">
        <v>135</v>
      </c>
      <c r="H96" s="156">
        <v>-73.938000000000002</v>
      </c>
      <c r="I96" s="182"/>
      <c r="J96" s="76"/>
      <c r="K96" s="76"/>
      <c r="L96" s="76"/>
    </row>
    <row r="97" spans="1:12" s="18" customFormat="1" ht="17.25" customHeight="1" x14ac:dyDescent="0.2">
      <c r="A97" s="19" t="s">
        <v>26</v>
      </c>
      <c r="B97" s="19"/>
      <c r="C97" s="48"/>
      <c r="D97" s="48"/>
      <c r="E97" s="46"/>
      <c r="F97" s="46"/>
      <c r="G97" s="46"/>
      <c r="H97" s="46"/>
      <c r="I97" s="46"/>
    </row>
    <row r="98" spans="1:12" s="60" customFormat="1" ht="12" customHeight="1" x14ac:dyDescent="0.25">
      <c r="A98" s="135" t="s">
        <v>244</v>
      </c>
      <c r="B98" s="135"/>
      <c r="C98" s="201"/>
      <c r="D98" s="201"/>
      <c r="E98" s="125"/>
      <c r="F98" s="125"/>
      <c r="G98" s="125"/>
      <c r="H98" s="125"/>
      <c r="I98" s="125"/>
    </row>
    <row r="99" spans="1:12" s="60" customFormat="1" ht="12" customHeight="1" x14ac:dyDescent="0.25">
      <c r="A99" s="135" t="s">
        <v>243</v>
      </c>
      <c r="B99" s="135"/>
      <c r="C99" s="201"/>
      <c r="D99" s="201"/>
      <c r="E99" s="125"/>
      <c r="F99" s="125"/>
      <c r="G99" s="125"/>
      <c r="H99" s="125"/>
      <c r="I99" s="125"/>
    </row>
    <row r="100" spans="1:12" s="60" customFormat="1" ht="12" customHeight="1" x14ac:dyDescent="0.25">
      <c r="A100" s="135" t="s">
        <v>146</v>
      </c>
      <c r="B100" s="135"/>
      <c r="C100" s="201"/>
      <c r="D100" s="201"/>
      <c r="E100" s="125"/>
      <c r="F100" s="125"/>
      <c r="G100" s="125"/>
      <c r="H100" s="125"/>
      <c r="I100" s="125"/>
    </row>
    <row r="101" spans="1:12" s="122" customFormat="1" ht="24" customHeight="1" x14ac:dyDescent="0.2">
      <c r="A101" s="286" t="s">
        <v>179</v>
      </c>
      <c r="B101" s="286"/>
      <c r="C101" s="286"/>
      <c r="D101" s="286"/>
      <c r="E101" s="286"/>
      <c r="F101" s="286"/>
      <c r="G101" s="286"/>
      <c r="H101" s="286"/>
      <c r="I101" s="255"/>
    </row>
    <row r="102" spans="1:12" s="60" customFormat="1" ht="12" customHeight="1" x14ac:dyDescent="0.25">
      <c r="A102" s="135" t="s">
        <v>183</v>
      </c>
      <c r="B102" s="135"/>
      <c r="C102" s="201"/>
      <c r="D102" s="201"/>
      <c r="E102" s="125"/>
      <c r="F102" s="125"/>
      <c r="G102" s="125"/>
      <c r="H102" s="125"/>
      <c r="I102" s="125"/>
    </row>
    <row r="103" spans="1:12" s="60" customFormat="1" ht="12" customHeight="1" x14ac:dyDescent="0.25">
      <c r="A103" s="75" t="s">
        <v>88</v>
      </c>
      <c r="B103" s="75"/>
      <c r="C103" s="201"/>
      <c r="D103" s="201"/>
      <c r="E103" s="125"/>
      <c r="F103" s="125"/>
      <c r="G103" s="125"/>
      <c r="H103" s="125"/>
      <c r="I103" s="125"/>
    </row>
    <row r="104" spans="1:12" s="60" customFormat="1" ht="12" customHeight="1" x14ac:dyDescent="0.25">
      <c r="A104" s="50" t="s">
        <v>210</v>
      </c>
      <c r="B104" s="50"/>
      <c r="C104" s="125"/>
      <c r="D104" s="125"/>
      <c r="E104" s="125"/>
      <c r="F104" s="125"/>
      <c r="G104" s="125"/>
      <c r="H104" s="125"/>
      <c r="I104" s="125"/>
    </row>
    <row r="105" spans="1:12" s="180" customFormat="1" ht="30" customHeight="1" x14ac:dyDescent="0.25">
      <c r="A105" s="247" t="s">
        <v>309</v>
      </c>
      <c r="B105" s="203"/>
      <c r="C105" s="248"/>
      <c r="D105" s="248"/>
      <c r="E105" s="248"/>
      <c r="F105" s="248"/>
      <c r="G105" s="248"/>
      <c r="H105" s="248"/>
      <c r="I105" s="248"/>
      <c r="J105" s="179"/>
      <c r="K105" s="179"/>
      <c r="L105" s="179"/>
    </row>
    <row r="106" spans="1:12" ht="45" customHeight="1" x14ac:dyDescent="0.25">
      <c r="A106" s="91" t="s">
        <v>42</v>
      </c>
      <c r="B106" s="93" t="s">
        <v>219</v>
      </c>
      <c r="C106" s="106" t="s">
        <v>237</v>
      </c>
      <c r="D106" s="106" t="s">
        <v>238</v>
      </c>
      <c r="E106" s="106" t="s">
        <v>239</v>
      </c>
      <c r="F106" s="106" t="s">
        <v>301</v>
      </c>
      <c r="G106" s="106" t="s">
        <v>302</v>
      </c>
      <c r="H106" s="107" t="s">
        <v>303</v>
      </c>
      <c r="I106" s="47"/>
      <c r="J106" s="14"/>
      <c r="K106" s="14"/>
    </row>
    <row r="107" spans="1:12" s="110" customFormat="1" ht="15" customHeight="1" x14ac:dyDescent="0.25">
      <c r="A107" s="234" t="s">
        <v>223</v>
      </c>
      <c r="B107" s="132">
        <v>28</v>
      </c>
      <c r="C107" s="132">
        <v>222</v>
      </c>
      <c r="D107" s="132">
        <v>202</v>
      </c>
      <c r="E107" s="241">
        <f>ROUND(((D107-C107)/C107)*100,2)</f>
        <v>-9.01</v>
      </c>
      <c r="F107" s="132">
        <v>87</v>
      </c>
      <c r="G107" s="132">
        <v>68</v>
      </c>
      <c r="H107" s="133">
        <f>ROUND(((G107-F107)/F107)*100,2)</f>
        <v>-21.84</v>
      </c>
      <c r="I107" s="182"/>
      <c r="J107" s="76"/>
      <c r="K107" s="76"/>
    </row>
    <row r="108" spans="1:12" s="110" customFormat="1" ht="15" customHeight="1" x14ac:dyDescent="0.25">
      <c r="A108" s="234" t="s">
        <v>232</v>
      </c>
      <c r="B108" s="132">
        <v>309</v>
      </c>
      <c r="C108" s="132">
        <v>3322</v>
      </c>
      <c r="D108" s="132">
        <v>3779</v>
      </c>
      <c r="E108" s="241">
        <f>ROUND(((D108-C108)/C108)*100,2)</f>
        <v>13.76</v>
      </c>
      <c r="F108" s="132">
        <v>1062</v>
      </c>
      <c r="G108" s="132">
        <v>772</v>
      </c>
      <c r="H108" s="133">
        <f>ROUND(((G108-F108)/F108)*100,2)</f>
        <v>-27.31</v>
      </c>
      <c r="I108" s="182"/>
      <c r="J108" s="76"/>
      <c r="K108" s="76"/>
    </row>
    <row r="109" spans="1:12" s="110" customFormat="1" ht="15" customHeight="1" x14ac:dyDescent="0.25">
      <c r="A109" s="234" t="s">
        <v>231</v>
      </c>
      <c r="B109" s="132">
        <v>39</v>
      </c>
      <c r="C109" s="132">
        <v>355</v>
      </c>
      <c r="D109" s="132">
        <v>251</v>
      </c>
      <c r="E109" s="241">
        <f>ROUND(((D109-C109)/C109)*100,2)</f>
        <v>-29.3</v>
      </c>
      <c r="F109" s="132">
        <v>455</v>
      </c>
      <c r="G109" s="132">
        <v>334</v>
      </c>
      <c r="H109" s="133">
        <f>ROUND(((G109-F109)/F109)*100,2)</f>
        <v>-26.59</v>
      </c>
      <c r="I109" s="182"/>
      <c r="J109" s="76"/>
      <c r="K109" s="76"/>
    </row>
    <row r="110" spans="1:12" s="110" customFormat="1" ht="15" customHeight="1" x14ac:dyDescent="0.25">
      <c r="A110" s="234" t="s">
        <v>222</v>
      </c>
      <c r="B110" s="132">
        <v>45</v>
      </c>
      <c r="C110" s="132">
        <v>289</v>
      </c>
      <c r="D110" s="132">
        <v>338</v>
      </c>
      <c r="E110" s="241">
        <f>ROUND(((D110-C110)/C110)*100,2)</f>
        <v>16.96</v>
      </c>
      <c r="F110" s="132">
        <v>252</v>
      </c>
      <c r="G110" s="132">
        <v>214</v>
      </c>
      <c r="H110" s="133">
        <f>ROUND(((G110-F110)/F110)*100,2)</f>
        <v>-15.08</v>
      </c>
      <c r="I110" s="182"/>
      <c r="J110" s="76"/>
      <c r="K110" s="76"/>
    </row>
    <row r="111" spans="1:12" s="110" customFormat="1" ht="15" customHeight="1" x14ac:dyDescent="0.25">
      <c r="A111" s="234" t="s">
        <v>221</v>
      </c>
      <c r="B111" s="132">
        <v>111</v>
      </c>
      <c r="C111" s="132">
        <v>1359</v>
      </c>
      <c r="D111" s="132">
        <v>1159</v>
      </c>
      <c r="E111" s="241">
        <f>ROUND(((D111-C111)/C111)*100,2)</f>
        <v>-14.72</v>
      </c>
      <c r="F111" s="132">
        <v>293</v>
      </c>
      <c r="G111" s="132">
        <v>199</v>
      </c>
      <c r="H111" s="133">
        <f>ROUND(((G111-F111)/F111)*100,2)</f>
        <v>-32.08</v>
      </c>
      <c r="I111" s="182"/>
      <c r="J111" s="76"/>
      <c r="K111" s="76"/>
    </row>
    <row r="112" spans="1:12" s="110" customFormat="1" ht="15" customHeight="1" x14ac:dyDescent="0.25">
      <c r="A112" s="235" t="s">
        <v>49</v>
      </c>
      <c r="B112" s="238">
        <v>113</v>
      </c>
      <c r="C112" s="238">
        <v>2064</v>
      </c>
      <c r="D112" s="238">
        <v>1989</v>
      </c>
      <c r="E112" s="242">
        <f t="shared" ref="E112" si="1">ROUND(((D112-C112)/C112)*100,2)</f>
        <v>-3.63</v>
      </c>
      <c r="F112" s="238">
        <v>598</v>
      </c>
      <c r="G112" s="238">
        <v>540</v>
      </c>
      <c r="H112" s="243">
        <f t="shared" ref="H112" si="2">ROUND(((G112-F112)/F112)*100,2)</f>
        <v>-9.6999999999999993</v>
      </c>
      <c r="I112" s="182"/>
      <c r="J112" s="76"/>
      <c r="K112" s="76"/>
    </row>
    <row r="113" spans="1:11" ht="17.25" customHeight="1" x14ac:dyDescent="0.25">
      <c r="A113" s="19" t="s">
        <v>26</v>
      </c>
      <c r="B113" s="19"/>
      <c r="C113" s="48"/>
      <c r="D113" s="48"/>
      <c r="E113" s="46"/>
      <c r="F113" s="46"/>
      <c r="G113" s="46"/>
      <c r="H113" s="46"/>
      <c r="I113" s="47"/>
      <c r="J113" s="14"/>
      <c r="K113" s="14"/>
    </row>
    <row r="114" spans="1:11" s="6" customFormat="1" ht="12" customHeight="1" x14ac:dyDescent="0.25">
      <c r="A114" s="135" t="s">
        <v>244</v>
      </c>
      <c r="B114" s="75"/>
      <c r="C114" s="201"/>
      <c r="D114" s="201"/>
      <c r="E114" s="125"/>
      <c r="F114" s="125"/>
      <c r="G114" s="125"/>
      <c r="H114" s="125"/>
      <c r="I114" s="181"/>
      <c r="J114" s="62"/>
      <c r="K114" s="62"/>
    </row>
    <row r="115" spans="1:11" s="6" customFormat="1" ht="12" customHeight="1" x14ac:dyDescent="0.25">
      <c r="A115" s="135" t="s">
        <v>126</v>
      </c>
      <c r="B115" s="135"/>
      <c r="C115" s="201"/>
      <c r="D115" s="201"/>
      <c r="E115" s="125"/>
      <c r="F115" s="125"/>
      <c r="G115" s="125"/>
      <c r="H115" s="125"/>
      <c r="I115" s="181"/>
      <c r="J115" s="62"/>
      <c r="K115" s="62"/>
    </row>
    <row r="116" spans="1:11" s="6" customFormat="1" ht="12" customHeight="1" x14ac:dyDescent="0.25">
      <c r="A116" s="135" t="s">
        <v>146</v>
      </c>
      <c r="B116" s="135"/>
      <c r="C116" s="201"/>
      <c r="D116" s="201"/>
      <c r="E116" s="125"/>
      <c r="F116" s="125"/>
      <c r="G116" s="125"/>
      <c r="H116" s="125"/>
      <c r="I116" s="181"/>
      <c r="J116" s="62"/>
      <c r="K116" s="62"/>
    </row>
    <row r="117" spans="1:11" s="183" customFormat="1" ht="24" customHeight="1" x14ac:dyDescent="0.25">
      <c r="A117" s="286" t="s">
        <v>179</v>
      </c>
      <c r="B117" s="286"/>
      <c r="C117" s="286"/>
      <c r="D117" s="286"/>
      <c r="E117" s="286"/>
      <c r="F117" s="286"/>
      <c r="G117" s="286"/>
      <c r="H117" s="286"/>
      <c r="I117" s="119"/>
      <c r="J117" s="53"/>
      <c r="K117" s="53"/>
    </row>
    <row r="118" spans="1:11" s="6" customFormat="1" ht="12" customHeight="1" x14ac:dyDescent="0.25">
      <c r="A118" s="135" t="s">
        <v>206</v>
      </c>
      <c r="B118" s="135"/>
      <c r="C118" s="199"/>
      <c r="D118" s="200"/>
      <c r="E118" s="60"/>
      <c r="F118" s="60"/>
      <c r="G118" s="60"/>
      <c r="H118" s="60"/>
      <c r="I118" s="62"/>
      <c r="J118" s="62"/>
      <c r="K118" s="62"/>
    </row>
    <row r="119" spans="1:11" s="6" customFormat="1" ht="12" customHeight="1" x14ac:dyDescent="0.25">
      <c r="A119" s="198" t="s">
        <v>88</v>
      </c>
      <c r="B119" s="198"/>
      <c r="C119" s="199"/>
      <c r="D119" s="200"/>
      <c r="E119" s="60"/>
      <c r="F119" s="60"/>
      <c r="G119" s="60"/>
      <c r="H119" s="60"/>
      <c r="I119" s="62"/>
      <c r="J119" s="62"/>
      <c r="K119" s="62"/>
    </row>
    <row r="120" spans="1:11" s="6" customFormat="1" ht="12" customHeight="1" x14ac:dyDescent="0.25">
      <c r="A120" s="50" t="s">
        <v>210</v>
      </c>
      <c r="B120" s="36"/>
      <c r="C120" s="185"/>
      <c r="D120" s="185"/>
      <c r="E120" s="60"/>
      <c r="F120" s="60"/>
      <c r="G120" s="60"/>
      <c r="H120" s="60"/>
      <c r="I120" s="62"/>
      <c r="J120" s="62"/>
      <c r="K120" s="62"/>
    </row>
    <row r="121" spans="1:11" s="45" customFormat="1" ht="30" customHeight="1" x14ac:dyDescent="0.2">
      <c r="A121" s="288" t="s">
        <v>259</v>
      </c>
      <c r="B121" s="288"/>
      <c r="C121" s="288"/>
      <c r="D121" s="288"/>
      <c r="E121" s="288"/>
      <c r="F121" s="79"/>
      <c r="G121" s="79"/>
      <c r="H121" s="79"/>
      <c r="I121" s="79"/>
      <c r="J121" s="79"/>
      <c r="K121" s="79"/>
    </row>
    <row r="122" spans="1:11" hidden="1" x14ac:dyDescent="0.25">
      <c r="A122" s="14"/>
      <c r="B122" s="14"/>
      <c r="C122" s="14"/>
      <c r="D122" s="14"/>
      <c r="E122" s="14"/>
      <c r="F122" s="14"/>
      <c r="G122" s="14"/>
      <c r="H122" s="14"/>
      <c r="I122" s="14"/>
      <c r="J122" s="14"/>
      <c r="K122" s="14"/>
    </row>
    <row r="123" spans="1:11" hidden="1" x14ac:dyDescent="0.25">
      <c r="A123" s="14"/>
      <c r="B123" s="14"/>
      <c r="C123" s="14"/>
      <c r="D123" s="14"/>
      <c r="E123" s="14"/>
      <c r="F123" s="14"/>
      <c r="G123" s="14"/>
      <c r="H123" s="14"/>
      <c r="I123" s="14"/>
      <c r="J123" s="14"/>
      <c r="K123" s="14"/>
    </row>
    <row r="124" spans="1:11" hidden="1" x14ac:dyDescent="0.25">
      <c r="A124" s="14"/>
      <c r="B124" s="14"/>
      <c r="C124" s="14"/>
      <c r="D124" s="14"/>
      <c r="E124" s="14"/>
      <c r="F124" s="14"/>
      <c r="G124" s="14"/>
      <c r="H124" s="14"/>
      <c r="I124" s="14"/>
      <c r="J124" s="14"/>
      <c r="K124" s="14"/>
    </row>
    <row r="125" spans="1:11" hidden="1" x14ac:dyDescent="0.25">
      <c r="A125" s="14"/>
      <c r="B125" s="14"/>
      <c r="C125" s="14"/>
      <c r="D125" s="14"/>
      <c r="E125" s="14"/>
      <c r="F125" s="14"/>
      <c r="G125" s="14"/>
      <c r="H125" s="14"/>
      <c r="I125" s="14"/>
      <c r="J125" s="14"/>
      <c r="K125" s="14"/>
    </row>
    <row r="126" spans="1:11" ht="2.4500000000000002" hidden="1" customHeight="1" x14ac:dyDescent="0.25"/>
    <row r="127" spans="1:11" ht="0.95" hidden="1" customHeight="1" x14ac:dyDescent="0.25"/>
  </sheetData>
  <mergeCells count="16">
    <mergeCell ref="A121:E121"/>
    <mergeCell ref="A2:I2"/>
    <mergeCell ref="A40:G40"/>
    <mergeCell ref="A63:J63"/>
    <mergeCell ref="A24:H24"/>
    <mergeCell ref="A25:H25"/>
    <mergeCell ref="A26:H26"/>
    <mergeCell ref="A41:G41"/>
    <mergeCell ref="A43:G43"/>
    <mergeCell ref="A59:J59"/>
    <mergeCell ref="A117:H117"/>
    <mergeCell ref="A73:H73"/>
    <mergeCell ref="A77:H77"/>
    <mergeCell ref="A83:H83"/>
    <mergeCell ref="A84:H84"/>
    <mergeCell ref="A101:H101"/>
  </mergeCells>
  <hyperlinks>
    <hyperlink ref="A121:E121" location="'Table des matières'!A1" display="Fin de l’onglet (retour à la table des matières)" xr:uid="{00000000-0004-0000-0A00-000000000000}"/>
    <hyperlink ref="A121" location="'Table of contents'!A1" display="End of worksheet (back to Table of contents)" xr:uid="{00000000-0004-0000-0A00-000001000000}"/>
  </hyperlinks>
  <pageMargins left="0.7" right="0.7" top="0.75" bottom="0.75" header="0.3" footer="0.3"/>
  <pageSetup scale="54" fitToHeight="0" orientation="landscape" r:id="rId1"/>
  <headerFooter>
    <oddFooter>&amp;L&amp;"Arial,Regular"&amp;9© 2024 ICIS&amp;R&amp;"Arial,Regular"&amp;9&amp;P</oddFooter>
  </headerFooter>
  <tableParts count="7">
    <tablePart r:id="rId2"/>
    <tablePart r:id="rId3"/>
    <tablePart r:id="rId4"/>
    <tablePart r:id="rId5"/>
    <tablePart r:id="rId6"/>
    <tablePart r:id="rId7"/>
    <tablePart r:id="rId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44"/>
  <sheetViews>
    <sheetView showGridLines="0" zoomScaleNormal="100" workbookViewId="0"/>
  </sheetViews>
  <sheetFormatPr defaultColWidth="0" defaultRowHeight="14.25" customHeight="1" zeroHeight="1" x14ac:dyDescent="0.25"/>
  <cols>
    <col min="1" max="1" width="125.85546875" customWidth="1"/>
    <col min="2" max="16384" width="10.42578125" hidden="1"/>
  </cols>
  <sheetData>
    <row r="1" spans="1:1" s="256" customFormat="1" ht="50.1" customHeight="1" x14ac:dyDescent="0.6">
      <c r="A1" s="257" t="s">
        <v>147</v>
      </c>
    </row>
    <row r="2" spans="1:1" ht="45" customHeight="1" x14ac:dyDescent="0.25">
      <c r="A2" s="24" t="s">
        <v>245</v>
      </c>
    </row>
    <row r="3" spans="1:1" s="260" customFormat="1" ht="39.950000000000003" customHeight="1" x14ac:dyDescent="0.25">
      <c r="A3" s="258" t="s">
        <v>148</v>
      </c>
    </row>
    <row r="4" spans="1:1" ht="105" customHeight="1" x14ac:dyDescent="0.25">
      <c r="A4" s="24" t="s">
        <v>345</v>
      </c>
    </row>
    <row r="5" spans="1:1" ht="90" customHeight="1" x14ac:dyDescent="0.25">
      <c r="A5" s="24" t="s">
        <v>346</v>
      </c>
    </row>
    <row r="6" spans="1:1" s="260" customFormat="1" ht="39.950000000000003" customHeight="1" x14ac:dyDescent="0.25">
      <c r="A6" s="258" t="s">
        <v>149</v>
      </c>
    </row>
    <row r="7" spans="1:1" s="6" customFormat="1" ht="45" customHeight="1" x14ac:dyDescent="0.25">
      <c r="A7" s="280" t="s">
        <v>248</v>
      </c>
    </row>
    <row r="8" spans="1:1" s="6" customFormat="1" ht="45" customHeight="1" x14ac:dyDescent="0.25">
      <c r="A8" s="261" t="s">
        <v>150</v>
      </c>
    </row>
    <row r="9" spans="1:1" ht="90" customHeight="1" x14ac:dyDescent="0.25">
      <c r="A9" s="26" t="s">
        <v>250</v>
      </c>
    </row>
    <row r="10" spans="1:1" ht="120" customHeight="1" x14ac:dyDescent="0.25">
      <c r="A10" s="262" t="s">
        <v>246</v>
      </c>
    </row>
    <row r="11" spans="1:1" s="260" customFormat="1" ht="39.950000000000003" customHeight="1" x14ac:dyDescent="0.25">
      <c r="A11" s="258" t="s">
        <v>151</v>
      </c>
    </row>
    <row r="12" spans="1:1" ht="45" customHeight="1" x14ac:dyDescent="0.25">
      <c r="A12" s="26" t="s">
        <v>247</v>
      </c>
    </row>
    <row r="13" spans="1:1" ht="75" customHeight="1" x14ac:dyDescent="0.25">
      <c r="A13" s="24" t="s">
        <v>249</v>
      </c>
    </row>
    <row r="14" spans="1:1" s="260" customFormat="1" ht="39.950000000000003" customHeight="1" x14ac:dyDescent="0.25">
      <c r="A14" s="259" t="s">
        <v>152</v>
      </c>
    </row>
    <row r="15" spans="1:1" ht="174.95" customHeight="1" x14ac:dyDescent="0.25">
      <c r="A15" s="24" t="s">
        <v>253</v>
      </c>
    </row>
    <row r="16" spans="1:1" s="260" customFormat="1" ht="80.099999999999994" customHeight="1" x14ac:dyDescent="0.25">
      <c r="A16" s="258" t="s">
        <v>251</v>
      </c>
    </row>
    <row r="17" spans="1:3" s="6" customFormat="1" ht="75" customHeight="1" x14ac:dyDescent="0.25">
      <c r="A17" s="24" t="s">
        <v>252</v>
      </c>
    </row>
    <row r="18" spans="1:3" s="45" customFormat="1" ht="30" customHeight="1" x14ac:dyDescent="0.2">
      <c r="A18" s="263" t="s">
        <v>310</v>
      </c>
      <c r="B18" s="263"/>
      <c r="C18" s="263"/>
    </row>
    <row r="19" spans="1:3" ht="15" hidden="1" customHeight="1" x14ac:dyDescent="0.25"/>
    <row r="20" spans="1:3" ht="15" hidden="1" customHeight="1" x14ac:dyDescent="0.25"/>
    <row r="21" spans="1:3" ht="15" hidden="1" customHeight="1" x14ac:dyDescent="0.25"/>
    <row r="22" spans="1:3" ht="15" hidden="1" customHeight="1" x14ac:dyDescent="0.25"/>
    <row r="23" spans="1:3" ht="15" hidden="1" customHeight="1" x14ac:dyDescent="0.25"/>
    <row r="24" spans="1:3" ht="15" hidden="1" customHeight="1" x14ac:dyDescent="0.25"/>
    <row r="25" spans="1:3" ht="15" hidden="1" customHeight="1" x14ac:dyDescent="0.25"/>
    <row r="26" spans="1:3" ht="15" hidden="1" customHeight="1" x14ac:dyDescent="0.25"/>
    <row r="27" spans="1:3" ht="15" hidden="1" customHeight="1" x14ac:dyDescent="0.25"/>
    <row r="28" spans="1:3" ht="15" hidden="1" customHeight="1" x14ac:dyDescent="0.25"/>
    <row r="29" spans="1:3" ht="15" hidden="1" customHeight="1" x14ac:dyDescent="0.25"/>
    <row r="30" spans="1:3" ht="15" hidden="1" customHeight="1" x14ac:dyDescent="0.25"/>
    <row r="31" spans="1:3" ht="15" hidden="1" customHeight="1" x14ac:dyDescent="0.25"/>
    <row r="32" spans="1:3" ht="15" hidden="1" customHeight="1" x14ac:dyDescent="0.25"/>
    <row r="33" spans="1:1" ht="15" hidden="1" customHeight="1" x14ac:dyDescent="0.25"/>
    <row r="34" spans="1:1" ht="15" hidden="1" customHeight="1" x14ac:dyDescent="0.25"/>
    <row r="35" spans="1:1" ht="15" hidden="1" customHeight="1" x14ac:dyDescent="0.25"/>
    <row r="36" spans="1:1" ht="15" hidden="1" customHeight="1" x14ac:dyDescent="0.25">
      <c r="A36" s="3"/>
    </row>
    <row r="37" spans="1:1" ht="15" hidden="1" customHeight="1" x14ac:dyDescent="0.25"/>
    <row r="38" spans="1:1" ht="15" hidden="1" customHeight="1" x14ac:dyDescent="0.25"/>
    <row r="39" spans="1:1" ht="15" hidden="1" customHeight="1" x14ac:dyDescent="0.25"/>
    <row r="40" spans="1:1" ht="15" hidden="1" customHeight="1" x14ac:dyDescent="0.25"/>
    <row r="41" spans="1:1" ht="15" hidden="1" customHeight="1" x14ac:dyDescent="0.25"/>
    <row r="42" spans="1:1" ht="15" hidden="1" customHeight="1" x14ac:dyDescent="0.25"/>
    <row r="43" spans="1:1" ht="15" hidden="1" customHeight="1" x14ac:dyDescent="0.25"/>
    <row r="44" spans="1:1" ht="15" hidden="1" customHeight="1" x14ac:dyDescent="0.25"/>
  </sheetData>
  <hyperlinks>
    <hyperlink ref="A18" location="'Table of contents'!A1" display="End of worksheet (back to Table of contents)" xr:uid="{00000000-0004-0000-0B00-000000000000}"/>
    <hyperlink ref="A18:C18" location="'Table des matières'!A1" display="Fin de l'onglet (retour à la table des matières)" xr:uid="{00000000-0004-0000-0B00-000001000000}"/>
  </hyperlinks>
  <pageMargins left="0.7" right="0.7" top="0.75" bottom="0.75" header="0.3" footer="0.3"/>
  <pageSetup scale="97" fitToHeight="0" orientation="landscape" r:id="rId1"/>
  <headerFooter>
    <oddFooter>&amp;L&amp;"Arial,Regular"&amp;9© 2024 ICIS&amp;R&amp;"Arial,Regular"&amp;9&amp;P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7"/>
  <sheetViews>
    <sheetView showGridLines="0" zoomScaleNormal="100" workbookViewId="0"/>
  </sheetViews>
  <sheetFormatPr defaultColWidth="0" defaultRowHeight="14.25" customHeight="1" zeroHeight="1" x14ac:dyDescent="0.25"/>
  <cols>
    <col min="1" max="1" width="80.85546875" customWidth="1"/>
    <col min="2" max="10" width="10.42578125" hidden="1" customWidth="1"/>
    <col min="11" max="17" width="0" hidden="1" customWidth="1"/>
    <col min="18" max="16384" width="10.42578125" hidden="1"/>
  </cols>
  <sheetData>
    <row r="1" spans="1:17" ht="49.5" customHeight="1" x14ac:dyDescent="0.25">
      <c r="A1" s="257" t="s">
        <v>153</v>
      </c>
    </row>
    <row r="2" spans="1:17" ht="39.950000000000003" customHeight="1" x14ac:dyDescent="0.25">
      <c r="A2" s="271" t="s">
        <v>154</v>
      </c>
      <c r="B2" s="2"/>
      <c r="C2" s="2"/>
      <c r="D2" s="2"/>
      <c r="E2" s="2"/>
      <c r="F2" s="2"/>
      <c r="G2" s="2"/>
      <c r="H2" s="2"/>
      <c r="I2" s="2"/>
      <c r="J2" s="2"/>
    </row>
    <row r="3" spans="1:17" ht="15" x14ac:dyDescent="0.25">
      <c r="A3" s="4" t="s">
        <v>155</v>
      </c>
    </row>
    <row r="4" spans="1:17" s="267" customFormat="1" ht="33" customHeight="1" x14ac:dyDescent="0.2">
      <c r="A4" s="264" t="s">
        <v>156</v>
      </c>
      <c r="B4" s="265"/>
      <c r="C4" s="265"/>
      <c r="D4" s="265"/>
      <c r="E4" s="265"/>
      <c r="F4" s="266"/>
      <c r="G4" s="266"/>
      <c r="H4" s="265"/>
      <c r="I4" s="265"/>
      <c r="J4" s="265"/>
      <c r="K4" s="265"/>
      <c r="L4" s="265"/>
      <c r="M4" s="265"/>
      <c r="N4" s="265"/>
      <c r="O4" s="266"/>
      <c r="P4" s="266"/>
      <c r="Q4" s="266"/>
    </row>
    <row r="5" spans="1:17" ht="15" customHeight="1" x14ac:dyDescent="0.25">
      <c r="A5" s="4" t="s">
        <v>157</v>
      </c>
    </row>
    <row r="6" spans="1:17" s="268" customFormat="1" ht="33" customHeight="1" x14ac:dyDescent="0.25">
      <c r="A6" s="5" t="s">
        <v>158</v>
      </c>
    </row>
    <row r="7" spans="1:17" ht="15" customHeight="1" x14ac:dyDescent="0.25">
      <c r="A7" s="1" t="s">
        <v>159</v>
      </c>
    </row>
    <row r="8" spans="1:17" s="267" customFormat="1" ht="15" customHeight="1" x14ac:dyDescent="0.2">
      <c r="A8" s="264" t="s">
        <v>160</v>
      </c>
    </row>
    <row r="9" spans="1:17" s="267" customFormat="1" ht="15" customHeight="1" x14ac:dyDescent="0.2">
      <c r="A9" s="264" t="s">
        <v>161</v>
      </c>
    </row>
    <row r="10" spans="1:17" s="267" customFormat="1" ht="15" customHeight="1" x14ac:dyDescent="0.2">
      <c r="A10" s="264" t="s">
        <v>162</v>
      </c>
    </row>
    <row r="11" spans="1:17" s="267" customFormat="1" ht="15" customHeight="1" x14ac:dyDescent="0.2">
      <c r="A11" s="264" t="s">
        <v>163</v>
      </c>
    </row>
    <row r="12" spans="1:17" s="267" customFormat="1" ht="33" customHeight="1" x14ac:dyDescent="0.2">
      <c r="A12" s="264" t="s">
        <v>164</v>
      </c>
    </row>
    <row r="13" spans="1:17" s="45" customFormat="1" ht="15" customHeight="1" x14ac:dyDescent="0.2">
      <c r="A13" s="270" t="s">
        <v>311</v>
      </c>
      <c r="B13" s="269"/>
      <c r="C13" s="269"/>
    </row>
    <row r="14" spans="1:17" ht="15" hidden="1" customHeight="1" x14ac:dyDescent="0.25"/>
    <row r="15" spans="1:17" ht="15" hidden="1" customHeight="1" x14ac:dyDescent="0.25"/>
    <row r="16" spans="1:17" ht="15" hidden="1" customHeight="1" x14ac:dyDescent="0.25"/>
    <row r="17" spans="1:1" ht="15" hidden="1" customHeight="1" x14ac:dyDescent="0.25"/>
    <row r="18" spans="1:1" ht="15" hidden="1" customHeight="1" x14ac:dyDescent="0.25"/>
    <row r="19" spans="1:1" ht="15" hidden="1" customHeight="1" x14ac:dyDescent="0.25"/>
    <row r="20" spans="1:1" ht="15" hidden="1" customHeight="1" x14ac:dyDescent="0.25"/>
    <row r="21" spans="1:1" ht="15" hidden="1" customHeight="1" x14ac:dyDescent="0.25">
      <c r="A21" s="3"/>
    </row>
    <row r="22" spans="1:1" ht="15" hidden="1" customHeight="1" x14ac:dyDescent="0.25"/>
    <row r="23" spans="1:1" ht="15" hidden="1" customHeight="1" x14ac:dyDescent="0.25"/>
    <row r="24" spans="1:1" ht="15" hidden="1" customHeight="1" x14ac:dyDescent="0.25"/>
    <row r="25" spans="1:1" ht="15" hidden="1" customHeight="1" x14ac:dyDescent="0.25"/>
    <row r="26" spans="1:1" ht="15" hidden="1" customHeight="1" x14ac:dyDescent="0.25"/>
    <row r="27" spans="1:1" ht="32.25" hidden="1" customHeight="1" x14ac:dyDescent="0.25"/>
  </sheetData>
  <hyperlinks>
    <hyperlink ref="A6" r:id="rId1" xr:uid="{00000000-0004-0000-0C00-000000000000}"/>
    <hyperlink ref="A8" r:id="rId2" display="https://twitter.com/cihi_icis" xr:uid="{00000000-0004-0000-0C00-000001000000}"/>
    <hyperlink ref="A9" r:id="rId3" display="http://www.facebook.com/CIHI.ICIS" xr:uid="{00000000-0004-0000-0C00-000002000000}"/>
    <hyperlink ref="A10" r:id="rId4" display="LinkedIn: linkedin.com/company/canadian-institute-for-health-information" xr:uid="{00000000-0004-0000-0C00-000003000000}"/>
    <hyperlink ref="A11" r:id="rId5" display="http://www.instagram.com/cihi_icis/" xr:uid="{00000000-0004-0000-0C00-000004000000}"/>
    <hyperlink ref="A12" r:id="rId6" xr:uid="{00000000-0004-0000-0C00-000005000000}"/>
    <hyperlink ref="A13" location="'Table des matières'!A1" display="Fin du fichier (retour à la table des matières)" xr:uid="{00000000-0004-0000-0C00-000006000000}"/>
    <hyperlink ref="A4" r:id="rId7" xr:uid="{00000000-0004-0000-0C00-000007000000}"/>
  </hyperlinks>
  <pageMargins left="0.7" right="0.7" top="0.75" bottom="0.75" header="0.3" footer="0.3"/>
  <pageSetup fitToHeight="0" orientation="landscape" r:id="rId8"/>
  <headerFooter>
    <oddFooter>&amp;L&amp;"Arial,Regular"&amp;9© 2024 ICIS&amp;R&amp;"Arial,Regular"&amp;9&amp;P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9"/>
  <sheetViews>
    <sheetView showGridLines="0" zoomScaleNormal="100" zoomScaleSheetLayoutView="100" workbookViewId="0"/>
  </sheetViews>
  <sheetFormatPr defaultColWidth="0" defaultRowHeight="14.25" customHeight="1" zeroHeight="1" x14ac:dyDescent="0.25"/>
  <cols>
    <col min="1" max="1" width="120.85546875" customWidth="1"/>
    <col min="2" max="2" width="10.140625" hidden="1" customWidth="1"/>
    <col min="3" max="8" width="10.42578125" hidden="1" customWidth="1"/>
    <col min="9" max="11" width="10.42578125" hidden="1"/>
    <col min="12" max="12" width="10.140625" hidden="1"/>
  </cols>
  <sheetData>
    <row r="1" spans="1:9" s="273" customFormat="1" ht="50.1" customHeight="1" x14ac:dyDescent="0.6">
      <c r="A1" s="272" t="s">
        <v>4</v>
      </c>
    </row>
    <row r="2" spans="1:9" s="279" customFormat="1" ht="20.100000000000001" customHeight="1" x14ac:dyDescent="0.25">
      <c r="A2" s="276" t="s">
        <v>312</v>
      </c>
      <c r="B2" s="278"/>
      <c r="C2" s="278"/>
      <c r="D2" s="278"/>
      <c r="E2" s="278"/>
      <c r="F2" s="278"/>
      <c r="G2" s="278"/>
      <c r="H2" s="278"/>
      <c r="I2" s="278"/>
    </row>
    <row r="3" spans="1:9" s="279" customFormat="1" ht="20.100000000000001" customHeight="1" x14ac:dyDescent="0.25">
      <c r="A3" s="277" t="s">
        <v>313</v>
      </c>
      <c r="B3" s="278"/>
      <c r="C3" s="278"/>
      <c r="D3" s="278"/>
      <c r="E3" s="278"/>
      <c r="F3" s="278"/>
      <c r="G3" s="278"/>
      <c r="H3" s="278"/>
      <c r="I3" s="278"/>
    </row>
    <row r="4" spans="1:9" s="279" customFormat="1" ht="20.100000000000001" customHeight="1" x14ac:dyDescent="0.25">
      <c r="A4" s="277" t="s">
        <v>314</v>
      </c>
      <c r="B4" s="278"/>
      <c r="C4" s="278"/>
      <c r="D4" s="278"/>
      <c r="E4" s="278"/>
      <c r="F4" s="278"/>
      <c r="G4" s="278"/>
      <c r="H4" s="278"/>
      <c r="I4" s="278"/>
    </row>
    <row r="5" spans="1:9" s="279" customFormat="1" ht="35.1" customHeight="1" x14ac:dyDescent="0.25">
      <c r="A5" s="277" t="s">
        <v>315</v>
      </c>
      <c r="B5" s="278"/>
      <c r="C5" s="278"/>
      <c r="D5" s="278"/>
      <c r="E5" s="278"/>
      <c r="F5" s="278"/>
      <c r="G5" s="278"/>
      <c r="H5" s="278"/>
      <c r="I5" s="278"/>
    </row>
    <row r="6" spans="1:9" s="279" customFormat="1" ht="35.1" customHeight="1" x14ac:dyDescent="0.25">
      <c r="A6" s="277" t="s">
        <v>316</v>
      </c>
      <c r="B6" s="278"/>
      <c r="C6" s="278"/>
      <c r="D6" s="278"/>
      <c r="E6" s="278"/>
      <c r="F6" s="278"/>
      <c r="G6" s="278"/>
      <c r="H6" s="278"/>
      <c r="I6" s="278"/>
    </row>
    <row r="7" spans="1:9" s="279" customFormat="1" ht="35.1" customHeight="1" x14ac:dyDescent="0.25">
      <c r="A7" s="277" t="s">
        <v>317</v>
      </c>
      <c r="B7" s="278"/>
      <c r="C7" s="278"/>
      <c r="D7" s="278"/>
      <c r="E7" s="278"/>
      <c r="F7" s="278"/>
      <c r="G7" s="278"/>
      <c r="H7" s="278"/>
      <c r="I7" s="278"/>
    </row>
    <row r="8" spans="1:9" s="279" customFormat="1" ht="35.1" customHeight="1" x14ac:dyDescent="0.25">
      <c r="A8" s="277" t="s">
        <v>318</v>
      </c>
      <c r="B8" s="278"/>
      <c r="C8" s="278"/>
      <c r="D8" s="278"/>
      <c r="E8" s="278"/>
      <c r="F8" s="278"/>
      <c r="G8" s="278"/>
      <c r="H8" s="278"/>
      <c r="I8" s="278"/>
    </row>
    <row r="9" spans="1:9" s="279" customFormat="1" ht="20.100000000000001" customHeight="1" x14ac:dyDescent="0.25">
      <c r="A9" s="277" t="s">
        <v>319</v>
      </c>
      <c r="B9" s="278"/>
      <c r="C9" s="278"/>
      <c r="D9" s="278"/>
      <c r="E9" s="278"/>
      <c r="F9" s="278"/>
      <c r="G9" s="278"/>
      <c r="H9" s="278"/>
      <c r="I9" s="278"/>
    </row>
    <row r="10" spans="1:9" s="279" customFormat="1" ht="20.100000000000001" customHeight="1" x14ac:dyDescent="0.25">
      <c r="A10" s="277" t="s">
        <v>320</v>
      </c>
      <c r="B10" s="278"/>
      <c r="C10" s="278"/>
      <c r="D10" s="278"/>
      <c r="E10" s="278"/>
      <c r="F10" s="278"/>
      <c r="G10" s="278"/>
      <c r="H10" s="278"/>
      <c r="I10" s="278"/>
    </row>
    <row r="11" spans="1:9" s="279" customFormat="1" ht="20.100000000000001" customHeight="1" x14ac:dyDescent="0.25">
      <c r="A11" s="277" t="s">
        <v>321</v>
      </c>
      <c r="B11" s="278"/>
      <c r="C11" s="278"/>
      <c r="D11" s="278"/>
      <c r="E11" s="278"/>
      <c r="F11" s="278"/>
      <c r="G11" s="278"/>
      <c r="H11" s="278"/>
      <c r="I11" s="278"/>
    </row>
    <row r="12" spans="1:9" s="279" customFormat="1" ht="20.100000000000001" customHeight="1" x14ac:dyDescent="0.25">
      <c r="A12" s="277" t="s">
        <v>322</v>
      </c>
      <c r="B12" s="278"/>
      <c r="C12" s="278"/>
      <c r="D12" s="278"/>
      <c r="E12" s="278"/>
      <c r="F12" s="278"/>
      <c r="G12" s="278"/>
      <c r="H12" s="278"/>
      <c r="I12" s="278"/>
    </row>
    <row r="13" spans="1:9" s="279" customFormat="1" ht="20.100000000000001" customHeight="1" x14ac:dyDescent="0.25">
      <c r="A13" s="277" t="s">
        <v>337</v>
      </c>
      <c r="B13" s="278"/>
      <c r="C13" s="278"/>
      <c r="D13" s="278"/>
      <c r="E13" s="278"/>
      <c r="F13" s="278"/>
      <c r="G13" s="278"/>
      <c r="H13" s="278"/>
      <c r="I13" s="278"/>
    </row>
    <row r="14" spans="1:9" s="279" customFormat="1" ht="20.100000000000001" customHeight="1" x14ac:dyDescent="0.25">
      <c r="A14" s="277" t="s">
        <v>338</v>
      </c>
      <c r="B14" s="278"/>
      <c r="C14" s="278"/>
      <c r="D14" s="278"/>
      <c r="E14" s="278"/>
      <c r="F14" s="278"/>
      <c r="G14" s="278"/>
      <c r="H14" s="278"/>
      <c r="I14" s="278"/>
    </row>
    <row r="15" spans="1:9" s="279" customFormat="1" ht="20.100000000000001" customHeight="1" x14ac:dyDescent="0.25">
      <c r="A15" s="277" t="s">
        <v>323</v>
      </c>
      <c r="B15" s="278"/>
      <c r="C15" s="278"/>
      <c r="D15" s="278"/>
      <c r="E15" s="278"/>
      <c r="F15" s="278"/>
      <c r="G15" s="278"/>
      <c r="H15" s="278"/>
      <c r="I15" s="278"/>
    </row>
    <row r="16" spans="1:9" s="279" customFormat="1" ht="20.100000000000001" customHeight="1" x14ac:dyDescent="0.25">
      <c r="A16" s="277" t="s">
        <v>324</v>
      </c>
      <c r="B16" s="278"/>
      <c r="C16" s="278"/>
      <c r="D16" s="278"/>
      <c r="E16" s="278"/>
      <c r="F16" s="278"/>
      <c r="G16" s="278"/>
      <c r="H16" s="278"/>
      <c r="I16" s="278"/>
    </row>
    <row r="17" spans="1:9" s="279" customFormat="1" ht="20.100000000000001" customHeight="1" x14ac:dyDescent="0.25">
      <c r="A17" s="277" t="s">
        <v>325</v>
      </c>
      <c r="B17" s="278"/>
      <c r="C17" s="278"/>
      <c r="D17" s="278"/>
      <c r="E17" s="278"/>
      <c r="F17" s="278"/>
      <c r="G17" s="278"/>
      <c r="H17" s="278"/>
      <c r="I17" s="278"/>
    </row>
    <row r="18" spans="1:9" s="279" customFormat="1" ht="20.100000000000001" customHeight="1" x14ac:dyDescent="0.25">
      <c r="A18" s="277" t="s">
        <v>326</v>
      </c>
      <c r="B18" s="278"/>
      <c r="C18" s="278"/>
      <c r="D18" s="278"/>
      <c r="E18" s="278"/>
      <c r="F18" s="278"/>
      <c r="G18" s="278"/>
      <c r="H18" s="278"/>
      <c r="I18" s="278"/>
    </row>
    <row r="19" spans="1:9" s="279" customFormat="1" ht="20.100000000000001" customHeight="1" x14ac:dyDescent="0.25">
      <c r="A19" s="277" t="s">
        <v>327</v>
      </c>
      <c r="B19" s="278"/>
      <c r="C19" s="278"/>
      <c r="D19" s="278"/>
      <c r="E19" s="278"/>
      <c r="F19" s="278"/>
      <c r="G19" s="278"/>
      <c r="H19" s="278"/>
      <c r="I19" s="278"/>
    </row>
    <row r="20" spans="1:9" s="279" customFormat="1" ht="20.100000000000001" customHeight="1" x14ac:dyDescent="0.25">
      <c r="A20" s="277" t="s">
        <v>328</v>
      </c>
      <c r="B20" s="278"/>
      <c r="C20" s="278"/>
      <c r="D20" s="278"/>
      <c r="E20" s="278"/>
      <c r="F20" s="278"/>
      <c r="G20" s="278"/>
      <c r="H20" s="278"/>
      <c r="I20" s="278"/>
    </row>
    <row r="21" spans="1:9" s="279" customFormat="1" ht="35.1" customHeight="1" x14ac:dyDescent="0.25">
      <c r="A21" s="277" t="s">
        <v>329</v>
      </c>
      <c r="B21" s="278"/>
      <c r="C21" s="278"/>
      <c r="D21" s="278"/>
      <c r="E21" s="278"/>
      <c r="F21" s="278"/>
      <c r="G21" s="278"/>
      <c r="H21" s="278"/>
      <c r="I21" s="278"/>
    </row>
    <row r="22" spans="1:9" s="279" customFormat="1" ht="20.100000000000001" customHeight="1" x14ac:dyDescent="0.25">
      <c r="A22" s="277" t="s">
        <v>330</v>
      </c>
      <c r="B22" s="278"/>
      <c r="C22" s="278"/>
      <c r="D22" s="278"/>
      <c r="E22" s="278"/>
      <c r="F22" s="278"/>
      <c r="G22" s="278"/>
      <c r="H22" s="278"/>
      <c r="I22" s="278"/>
    </row>
    <row r="23" spans="1:9" s="279" customFormat="1" ht="20.100000000000001" customHeight="1" x14ac:dyDescent="0.25">
      <c r="A23" s="277" t="s">
        <v>331</v>
      </c>
      <c r="B23" s="278"/>
      <c r="C23" s="278"/>
      <c r="D23" s="278"/>
      <c r="E23" s="278"/>
      <c r="F23" s="278"/>
      <c r="G23" s="278"/>
      <c r="H23" s="278"/>
      <c r="I23" s="278"/>
    </row>
    <row r="24" spans="1:9" s="279" customFormat="1" ht="20.100000000000001" customHeight="1" x14ac:dyDescent="0.25">
      <c r="A24" s="277" t="s">
        <v>339</v>
      </c>
      <c r="B24" s="278"/>
      <c r="C24" s="278"/>
      <c r="D24" s="278"/>
      <c r="E24" s="278"/>
      <c r="F24" s="278"/>
      <c r="G24" s="278"/>
      <c r="H24" s="278"/>
      <c r="I24" s="278"/>
    </row>
    <row r="25" spans="1:9" s="279" customFormat="1" ht="35.1" customHeight="1" x14ac:dyDescent="0.25">
      <c r="A25" s="277" t="s">
        <v>332</v>
      </c>
      <c r="B25" s="278"/>
      <c r="C25" s="278"/>
      <c r="D25" s="278"/>
      <c r="E25" s="278"/>
      <c r="F25" s="278"/>
      <c r="G25" s="278"/>
      <c r="H25" s="278"/>
      <c r="I25" s="278"/>
    </row>
    <row r="26" spans="1:9" s="279" customFormat="1" ht="35.1" customHeight="1" x14ac:dyDescent="0.25">
      <c r="A26" s="277" t="s">
        <v>333</v>
      </c>
      <c r="B26" s="278"/>
      <c r="C26" s="278"/>
      <c r="D26" s="278"/>
      <c r="E26" s="278"/>
      <c r="F26" s="278"/>
      <c r="G26" s="278"/>
      <c r="H26" s="278"/>
      <c r="I26" s="278"/>
    </row>
    <row r="27" spans="1:9" s="279" customFormat="1" ht="20.100000000000001" customHeight="1" x14ac:dyDescent="0.25">
      <c r="A27" s="277" t="s">
        <v>334</v>
      </c>
      <c r="B27" s="278"/>
      <c r="C27" s="278"/>
      <c r="D27" s="278"/>
      <c r="E27" s="278"/>
      <c r="F27" s="278"/>
      <c r="G27" s="278"/>
      <c r="H27" s="278"/>
      <c r="I27" s="278"/>
    </row>
    <row r="28" spans="1:9" s="279" customFormat="1" ht="20.100000000000001" customHeight="1" x14ac:dyDescent="0.25">
      <c r="A28" s="277" t="s">
        <v>215</v>
      </c>
      <c r="B28" s="278"/>
      <c r="C28" s="278"/>
      <c r="D28" s="278"/>
      <c r="E28" s="278"/>
      <c r="F28" s="278"/>
      <c r="G28" s="278"/>
      <c r="H28" s="278"/>
      <c r="I28" s="278"/>
    </row>
    <row r="29" spans="1:9" s="279" customFormat="1" ht="20.100000000000001" customHeight="1" x14ac:dyDescent="0.25">
      <c r="A29" s="277" t="s">
        <v>153</v>
      </c>
      <c r="B29" s="278"/>
      <c r="C29" s="278"/>
      <c r="D29" s="278"/>
      <c r="E29" s="278"/>
      <c r="F29" s="278"/>
      <c r="G29" s="278"/>
      <c r="H29" s="278"/>
      <c r="I29" s="278"/>
    </row>
    <row r="30" spans="1:9" s="275" customFormat="1" ht="30" customHeight="1" x14ac:dyDescent="0.2">
      <c r="A30" s="274" t="s">
        <v>5</v>
      </c>
    </row>
    <row r="31" spans="1:9" s="7" customFormat="1" ht="35.450000000000003" hidden="1" customHeight="1" x14ac:dyDescent="0.25"/>
    <row r="32" spans="1:9" s="7" customFormat="1" ht="35.450000000000003" hidden="1" customHeight="1" x14ac:dyDescent="0.25"/>
    <row r="33" spans="1:10" s="7" customFormat="1" ht="19.5" hidden="1" customHeight="1" x14ac:dyDescent="0.25">
      <c r="A33" s="8"/>
      <c r="B33" s="9"/>
      <c r="C33" s="9"/>
      <c r="D33" s="9"/>
      <c r="E33" s="9"/>
      <c r="F33" s="9"/>
      <c r="G33" s="9"/>
      <c r="H33" s="9"/>
      <c r="I33" s="9"/>
      <c r="J33" s="9"/>
    </row>
    <row r="34" spans="1:10" s="7" customFormat="1" ht="19.5" hidden="1" customHeight="1" x14ac:dyDescent="0.25">
      <c r="A34" s="9"/>
      <c r="B34" s="9"/>
      <c r="C34" s="9"/>
      <c r="D34" s="9"/>
      <c r="E34" s="9"/>
      <c r="F34" s="9"/>
      <c r="G34" s="9"/>
      <c r="H34" s="9"/>
      <c r="I34" s="9"/>
      <c r="J34" s="9"/>
    </row>
    <row r="35" spans="1:10" s="7" customFormat="1" ht="19.5" hidden="1" customHeight="1" x14ac:dyDescent="0.25">
      <c r="A35" s="10"/>
      <c r="B35" s="9"/>
      <c r="C35" s="9"/>
      <c r="D35" s="9"/>
      <c r="E35" s="9"/>
      <c r="F35" s="9"/>
      <c r="G35" s="9"/>
      <c r="H35" s="9"/>
      <c r="I35" s="9"/>
      <c r="J35" s="9"/>
    </row>
    <row r="36" spans="1:10" s="7" customFormat="1" ht="19.5" hidden="1" customHeight="1" x14ac:dyDescent="0.25">
      <c r="A36" s="9"/>
      <c r="B36" s="9"/>
      <c r="C36" s="9"/>
      <c r="D36" s="9"/>
      <c r="E36" s="9"/>
      <c r="F36" s="9"/>
      <c r="G36" s="9"/>
      <c r="H36" s="9"/>
      <c r="I36" s="9"/>
      <c r="J36" s="9"/>
    </row>
    <row r="37" spans="1:10" s="7" customFormat="1" ht="19.5" hidden="1" customHeight="1" x14ac:dyDescent="0.25">
      <c r="A37" s="10"/>
      <c r="B37" s="9"/>
      <c r="C37" s="9"/>
      <c r="D37" s="9"/>
      <c r="E37" s="9"/>
      <c r="F37" s="9"/>
      <c r="G37" s="9"/>
      <c r="H37" s="9"/>
      <c r="I37" s="9"/>
      <c r="J37" s="9"/>
    </row>
    <row r="38" spans="1:10" s="7" customFormat="1" ht="19.5" hidden="1" customHeight="1" x14ac:dyDescent="0.25">
      <c r="A38" s="9"/>
      <c r="B38" s="9"/>
      <c r="C38" s="9"/>
      <c r="D38" s="9"/>
      <c r="E38" s="9"/>
      <c r="F38" s="9"/>
      <c r="G38" s="9"/>
      <c r="H38" s="9"/>
      <c r="I38" s="9"/>
      <c r="J38" s="9"/>
    </row>
    <row r="39" spans="1:10" s="7" customFormat="1" ht="19.5" hidden="1" customHeight="1" x14ac:dyDescent="0.25">
      <c r="A39" s="11"/>
      <c r="B39" s="9"/>
      <c r="C39" s="9"/>
      <c r="D39" s="9"/>
      <c r="E39" s="9"/>
      <c r="F39" s="9"/>
      <c r="G39" s="9"/>
      <c r="H39" s="9"/>
      <c r="I39" s="9"/>
      <c r="J39" s="9"/>
    </row>
    <row r="40" spans="1:10" s="7" customFormat="1" ht="19.5" hidden="1" customHeight="1" x14ac:dyDescent="0.25">
      <c r="A40" s="9"/>
      <c r="B40" s="9"/>
      <c r="C40" s="9"/>
      <c r="D40" s="9"/>
      <c r="E40" s="9"/>
      <c r="F40" s="9"/>
      <c r="G40" s="9"/>
      <c r="H40" s="9"/>
      <c r="I40" s="9"/>
      <c r="J40" s="9"/>
    </row>
    <row r="41" spans="1:10" s="7" customFormat="1" ht="19.5" hidden="1" customHeight="1" x14ac:dyDescent="0.25">
      <c r="A41" s="11"/>
      <c r="B41" s="9"/>
      <c r="C41" s="9"/>
      <c r="D41" s="9"/>
      <c r="E41" s="9"/>
      <c r="F41" s="9"/>
      <c r="G41" s="9"/>
      <c r="H41" s="9"/>
      <c r="I41" s="9"/>
      <c r="J41" s="9"/>
    </row>
    <row r="42" spans="1:10" s="7" customFormat="1" ht="19.5" hidden="1" customHeight="1" x14ac:dyDescent="0.25">
      <c r="A42" s="9"/>
      <c r="B42" s="9"/>
      <c r="C42" s="9"/>
      <c r="D42" s="9"/>
      <c r="E42" s="9"/>
      <c r="F42" s="9"/>
      <c r="G42" s="9"/>
      <c r="H42" s="9"/>
      <c r="I42" s="9"/>
      <c r="J42" s="9"/>
    </row>
    <row r="43" spans="1:10" s="7" customFormat="1" ht="19.5" hidden="1" customHeight="1" x14ac:dyDescent="0.25">
      <c r="A43" s="11"/>
      <c r="B43" s="9"/>
      <c r="C43" s="9"/>
      <c r="D43" s="9"/>
      <c r="E43" s="9"/>
      <c r="F43" s="9"/>
      <c r="G43" s="9"/>
      <c r="H43" s="9"/>
      <c r="I43" s="9"/>
      <c r="J43" s="9"/>
    </row>
    <row r="44" spans="1:10" s="7" customFormat="1" ht="19.5" hidden="1" customHeight="1" x14ac:dyDescent="0.25"/>
    <row r="45" spans="1:10" s="7" customFormat="1" ht="19.5" hidden="1" customHeight="1" x14ac:dyDescent="0.25"/>
    <row r="46" spans="1:10" s="7" customFormat="1" ht="19.5" hidden="1" customHeight="1" x14ac:dyDescent="0.25">
      <c r="A46" s="12"/>
    </row>
    <row r="47" spans="1:10" s="7" customFormat="1" ht="19.5" hidden="1" customHeight="1" x14ac:dyDescent="0.25"/>
    <row r="48" spans="1:10" s="7" customFormat="1" ht="19.5" hidden="1" customHeight="1" x14ac:dyDescent="0.25"/>
    <row r="49" s="7" customFormat="1" ht="19.5" hidden="1" customHeight="1" x14ac:dyDescent="0.25"/>
    <row r="50" s="7" customFormat="1" ht="19.5" hidden="1" customHeight="1" x14ac:dyDescent="0.25"/>
    <row r="51" s="7" customFormat="1" ht="19.5" hidden="1" customHeight="1" x14ac:dyDescent="0.25"/>
    <row r="52" customFormat="1" ht="19.5" hidden="1" customHeight="1" x14ac:dyDescent="0.25"/>
    <row r="53" customFormat="1" ht="19.5" hidden="1" customHeight="1" x14ac:dyDescent="0.25"/>
    <row r="54" customFormat="1" ht="19.5" hidden="1" customHeight="1" x14ac:dyDescent="0.25"/>
    <row r="55" customFormat="1" ht="19.5" hidden="1" customHeight="1" x14ac:dyDescent="0.25"/>
    <row r="56" customFormat="1" ht="19.5" hidden="1" customHeight="1" x14ac:dyDescent="0.25"/>
    <row r="57" customFormat="1" ht="19.5" hidden="1" customHeight="1" x14ac:dyDescent="0.25"/>
    <row r="58" customFormat="1" ht="19.5" hidden="1" customHeight="1" x14ac:dyDescent="0.25"/>
    <row r="59" customFormat="1" ht="19.5" hidden="1" customHeight="1" x14ac:dyDescent="0.25"/>
  </sheetData>
  <hyperlinks>
    <hyperlink ref="A2" location="'Tableau 1'!A1" display="Tableau 1 Nombre de personnes ayant soumis une demande de remboursement de Trikafta, selon le mois, juin 2021 à décembre 2022" xr:uid="{00000000-0004-0000-0100-000000000000}"/>
    <hyperlink ref="A3" location="'Tableau 2'!A1" display="Tableau 2 Caractéristiques démographiques de la cohorte Trikafta" xr:uid="{00000000-0004-0000-0100-000001000000}"/>
    <hyperlink ref="A4" location="'Tableau 3'!A1" display="Tableau 3 Quintiles de revenu du quartier, cohorte Trikafta et cohorte générale de fibrose kystique" xr:uid="{00000000-0004-0000-0100-000002000000}"/>
    <hyperlink ref="A7" location="'5. Chronic pharmaceuticals use'!A1" display="Table 5 Chronic use of pharmaceuticals by the Trikafta cohort" xr:uid="{00000000-0004-0000-0100-000003000000}"/>
    <hyperlink ref="A9" location="'6. Emergency departments'!A1" display="Table 6A Characteristics of Trikafta patients who visited emergency departments" xr:uid="{00000000-0004-0000-0100-000004000000}"/>
    <hyperlink ref="A10" location="'6. Emergency departments'!A1" display="Table 6B Characteristics of ED visits by the Trikafta cohort" xr:uid="{00000000-0004-0000-0100-000005000000}"/>
    <hyperlink ref="A11" location="'6. Emergency departments'!A1" display="Table 6C Top 5 main reasons for ED visit in the year prior to Trikafta" xr:uid="{00000000-0004-0000-0100-000006000000}"/>
    <hyperlink ref="A12" location="'6. Emergency departments'!A1" display="Table 6D Top 5 main reasons for ED visit in the year post Trikafta" xr:uid="{00000000-0004-0000-0100-000007000000}"/>
    <hyperlink ref="A13" location="'7. Acute care'!A1" display="Table 7A Characteristics of Trikafta patients admitted to hospitals" xr:uid="{00000000-0004-0000-0100-000008000000}"/>
    <hyperlink ref="A15" location="'7. Acute care'!A1" display="Table 7B Characteristics of hospitalizatiions by the Trikafta cohort" xr:uid="{00000000-0004-0000-0100-000009000000}"/>
    <hyperlink ref="A16" location="'7. Acute care'!A1" display="Table 7C Top 3 most responsible diagnoses recorded in hospital in the year prior to Trikafta" xr:uid="{00000000-0004-0000-0100-00000A000000}"/>
    <hyperlink ref="A17" location="'7. Acute care'!A1" display="Table 7D Top 3 most responsible diagnoses recorded in hospital in the year post Trikafta" xr:uid="{00000000-0004-0000-0100-00000B000000}"/>
    <hyperlink ref="A5" location="'4. Acute Antibiotic Use'!A1" display="Table 4a Commonly used oral antibiotics for acute infections, number of claimants" xr:uid="{00000000-0004-0000-0100-00000C000000}"/>
    <hyperlink ref="A6" location="'4. Acute Antibiotic Use'!A1" display="Table 4b Commonly used oral antibiotics for acute infections, supply days" xr:uid="{00000000-0004-0000-0100-00000D000000}"/>
    <hyperlink ref="A21" location="'9. Provincial Comparisons'!A1" display="Table 9A Number of Trikafta claimants per month by province, June 2021 to December 2022" xr:uid="{00000000-0004-0000-0100-00000E000000}"/>
    <hyperlink ref="A18" location="'8. Standard care outcomes'!A1" display="Table 8A Physician visits by the Trikafta cohort" xr:uid="{00000000-0004-0000-0100-00000F000000}"/>
    <hyperlink ref="A19" location="'8. Standard care outcomes'!A1" display="Table 8B Common physician services provided during physician visits, Ontario" xr:uid="{00000000-0004-0000-0100-000010000000}"/>
    <hyperlink ref="A22" location="'9. Provincial Comparisons'!A31" display="Table 9B Equity of Access to Trikafta by province" xr:uid="{00000000-0004-0000-0100-000011000000}"/>
    <hyperlink ref="A23" location="'9. Provincial Comparisons'!A48" display="Table 9C Hospitalizations by Trikafta cohort by province" xr:uid="{00000000-0004-0000-0100-000012000000}"/>
    <hyperlink ref="A24" location="'9. Provincial Comparisons'!A71" display="Table 9D Emergency department visits by Trikafta cohort by province" xr:uid="{00000000-0004-0000-0100-000013000000}"/>
    <hyperlink ref="A25" location="'9. Provincial Comparisons'!A84" display="Table 9E  Number of claimaints and supply days of commonly used oral antibiotics for acute infections by Trikafta cohort by province" xr:uid="{00000000-0004-0000-0100-000014000000}"/>
    <hyperlink ref="A26" location="'9. Provincial Comparisons'!A98" display="Table 9F Physician visits in inpatient and outpatient and community care by Trikafta cohort by province" xr:uid="{00000000-0004-0000-0100-000015000000}"/>
    <hyperlink ref="A27" location="'9. Provincial Comparisons'!A116" display="Table 9G Type of physician visits in outpatient and community by Trikafta cohort by province" xr:uid="{00000000-0004-0000-0100-000016000000}"/>
    <hyperlink ref="A5:A6" location="'Tableau 4'!A1" display="Tableau 4A Nombre de personnes de la cohorte Trikafta ayant soumis une demande de remboursement pour des antibiotiques oraux courants contre des infections aiguës, sous-ensemble de la cohorte Trikafta (N = 197)" xr:uid="{7583B0E9-D983-45FE-B386-D200012C972D}"/>
    <hyperlink ref="A7:A8" location="'Tableau 5'!A1" display="Tableau 5A Nombre de personnes ayant soumis des demandes de remboursement pour une utilisation chronique de médicaments (autres que Trikafta), sous-ensemble de la cohorte Trikafta (N = 197)" xr:uid="{DA1A2052-4968-4F11-8283-9E487ED56EB0}"/>
    <hyperlink ref="A9:A12" location="'Tableau 6'!A1" display="Tableau 6A Âge des patients prenant Trikafta qui se sont présentés au service d’urgence" xr:uid="{5A8F7EE5-A23D-4C32-8DA4-F417E51156DF}"/>
    <hyperlink ref="A13:A17" location="'Tableau 7'!A1" display="Tableau 7A Caractéristiques des patients prenant Trikafta admis à l’hôpital" xr:uid="{6614AE32-8D63-46C6-8C8C-66D7FE82ED98}"/>
    <hyperlink ref="A18:A20" location="'Tableau 8'!A1" display="Tableau 8A Consultations médicales, cohorte Trikafta" xr:uid="{C63EA214-BBE1-4511-BA58-C574B0FA4B69}"/>
    <hyperlink ref="A21:A27" location="'Tableau 9'!A1" display="Tableau 9A Nombre de patients ayant soumis une demande de remboursement de Trikafta, selon le mois et la province, juin 2021 à décembre 2022" xr:uid="{60553062-6A0B-4F0E-BF43-4F91E5163B39}"/>
    <hyperlink ref="A28" location="'Notes méthodologiques'!A1" display="Notes méthodologiques" xr:uid="{45271FD9-F32D-4BAA-9D42-699B7607A150}"/>
    <hyperlink ref="A29" location="Coordonnées!A1" display="Coordonnées" xr:uid="{C342B33A-ABC5-4349-8600-38E48414FDF2}"/>
  </hyperlinks>
  <pageMargins left="0.7" right="0.7" top="0.75" bottom="0.75" header="0.3" footer="0.3"/>
  <pageSetup fitToHeight="0" orientation="landscape" r:id="rId1"/>
  <headerFooter>
    <oddFooter>&amp;L&amp;"Arial,Regular"&amp;9© 2024 ICIS&amp;R&amp;"Arial,Regular"&amp;9&amp;P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7"/>
  <sheetViews>
    <sheetView showGridLines="0" zoomScaleNormal="100" workbookViewId="0">
      <selection sqref="A1:B1"/>
    </sheetView>
  </sheetViews>
  <sheetFormatPr defaultColWidth="0" defaultRowHeight="15" zeroHeight="1" x14ac:dyDescent="0.25"/>
  <cols>
    <col min="1" max="1" width="35.85546875" style="14" customWidth="1"/>
    <col min="2" max="2" width="40.85546875" style="14" customWidth="1"/>
    <col min="3" max="3" width="59.140625" style="14" hidden="1" customWidth="1"/>
    <col min="4" max="15" width="0" style="14" hidden="1" customWidth="1"/>
    <col min="16" max="16384" width="8.85546875" style="14" hidden="1"/>
  </cols>
  <sheetData>
    <row r="1" spans="1:15" s="66" customFormat="1" ht="50.1" customHeight="1" x14ac:dyDescent="0.25">
      <c r="A1" s="287" t="s">
        <v>257</v>
      </c>
      <c r="B1" s="287"/>
      <c r="C1" s="80"/>
      <c r="D1" s="15"/>
      <c r="E1" s="15"/>
      <c r="F1" s="15"/>
      <c r="G1" s="15"/>
      <c r="H1" s="15"/>
      <c r="I1" s="15"/>
      <c r="J1" s="15"/>
      <c r="K1" s="15"/>
      <c r="L1" s="15"/>
      <c r="M1" s="15"/>
      <c r="N1" s="15"/>
      <c r="O1" s="15"/>
    </row>
    <row r="2" spans="1:15" ht="30" x14ac:dyDescent="0.25">
      <c r="A2" s="67" t="s">
        <v>6</v>
      </c>
      <c r="B2" s="68" t="s">
        <v>258</v>
      </c>
      <c r="C2" s="69"/>
      <c r="D2" s="69"/>
      <c r="E2" s="69"/>
      <c r="F2" s="69"/>
      <c r="G2" s="69"/>
      <c r="H2" s="69"/>
      <c r="I2" s="69"/>
      <c r="J2" s="69"/>
      <c r="K2" s="69"/>
      <c r="L2" s="69"/>
      <c r="M2" s="69"/>
      <c r="N2" s="69"/>
      <c r="O2" s="69"/>
    </row>
    <row r="3" spans="1:15" s="62" customFormat="1" ht="15" customHeight="1" x14ac:dyDescent="0.25">
      <c r="A3" s="70" t="s">
        <v>7</v>
      </c>
      <c r="B3" s="73">
        <v>7</v>
      </c>
      <c r="D3" s="71"/>
    </row>
    <row r="4" spans="1:15" s="62" customFormat="1" ht="15" customHeight="1" x14ac:dyDescent="0.25">
      <c r="A4" s="70" t="s">
        <v>8</v>
      </c>
      <c r="B4" s="73">
        <v>21</v>
      </c>
    </row>
    <row r="5" spans="1:15" s="62" customFormat="1" ht="15" customHeight="1" x14ac:dyDescent="0.25">
      <c r="A5" s="70" t="s">
        <v>9</v>
      </c>
      <c r="B5" s="73">
        <v>24</v>
      </c>
    </row>
    <row r="6" spans="1:15" s="62" customFormat="1" ht="15" customHeight="1" x14ac:dyDescent="0.25">
      <c r="A6" s="70" t="s">
        <v>10</v>
      </c>
      <c r="B6" s="73">
        <v>36</v>
      </c>
    </row>
    <row r="7" spans="1:15" s="62" customFormat="1" ht="15" customHeight="1" x14ac:dyDescent="0.25">
      <c r="A7" s="70" t="s">
        <v>11</v>
      </c>
      <c r="B7" s="73">
        <v>99</v>
      </c>
    </row>
    <row r="8" spans="1:15" s="62" customFormat="1" ht="15" customHeight="1" x14ac:dyDescent="0.25">
      <c r="A8" s="70" t="s">
        <v>12</v>
      </c>
      <c r="B8" s="73">
        <v>259</v>
      </c>
    </row>
    <row r="9" spans="1:15" s="62" customFormat="1" ht="15" customHeight="1" x14ac:dyDescent="0.25">
      <c r="A9" s="70" t="s">
        <v>13</v>
      </c>
      <c r="B9" s="73">
        <v>394</v>
      </c>
    </row>
    <row r="10" spans="1:15" s="62" customFormat="1" ht="15" customHeight="1" x14ac:dyDescent="0.25">
      <c r="A10" s="70" t="s">
        <v>14</v>
      </c>
      <c r="B10" s="73">
        <v>539</v>
      </c>
    </row>
    <row r="11" spans="1:15" s="62" customFormat="1" ht="15" customHeight="1" x14ac:dyDescent="0.25">
      <c r="A11" s="70" t="s">
        <v>15</v>
      </c>
      <c r="B11" s="73">
        <v>618</v>
      </c>
    </row>
    <row r="12" spans="1:15" s="62" customFormat="1" ht="15" customHeight="1" x14ac:dyDescent="0.25">
      <c r="A12" s="70" t="s">
        <v>16</v>
      </c>
      <c r="B12" s="73">
        <v>724</v>
      </c>
    </row>
    <row r="13" spans="1:15" s="62" customFormat="1" ht="15" customHeight="1" x14ac:dyDescent="0.25">
      <c r="A13" s="70" t="s">
        <v>17</v>
      </c>
      <c r="B13" s="73">
        <v>732</v>
      </c>
    </row>
    <row r="14" spans="1:15" s="62" customFormat="1" ht="15" customHeight="1" x14ac:dyDescent="0.25">
      <c r="A14" s="70" t="s">
        <v>18</v>
      </c>
      <c r="B14" s="73">
        <v>781</v>
      </c>
    </row>
    <row r="15" spans="1:15" s="62" customFormat="1" ht="15" customHeight="1" x14ac:dyDescent="0.25">
      <c r="A15" s="70" t="s">
        <v>19</v>
      </c>
      <c r="B15" s="73">
        <v>801</v>
      </c>
    </row>
    <row r="16" spans="1:15" s="62" customFormat="1" ht="15" customHeight="1" x14ac:dyDescent="0.25">
      <c r="A16" s="70" t="s">
        <v>20</v>
      </c>
      <c r="B16" s="73">
        <v>802</v>
      </c>
    </row>
    <row r="17" spans="1:4" s="62" customFormat="1" ht="15" customHeight="1" x14ac:dyDescent="0.25">
      <c r="A17" s="70" t="s">
        <v>21</v>
      </c>
      <c r="B17" s="73">
        <v>867</v>
      </c>
    </row>
    <row r="18" spans="1:4" s="62" customFormat="1" ht="15" customHeight="1" x14ac:dyDescent="0.25">
      <c r="A18" s="70" t="s">
        <v>22</v>
      </c>
      <c r="B18" s="73">
        <v>883</v>
      </c>
    </row>
    <row r="19" spans="1:4" s="62" customFormat="1" ht="15" customHeight="1" x14ac:dyDescent="0.25">
      <c r="A19" s="70" t="s">
        <v>23</v>
      </c>
      <c r="B19" s="73">
        <v>941</v>
      </c>
    </row>
    <row r="20" spans="1:4" s="62" customFormat="1" ht="15" customHeight="1" x14ac:dyDescent="0.25">
      <c r="A20" s="70" t="s">
        <v>24</v>
      </c>
      <c r="B20" s="73">
        <v>981</v>
      </c>
    </row>
    <row r="21" spans="1:4" s="62" customFormat="1" ht="15" customHeight="1" x14ac:dyDescent="0.25">
      <c r="A21" s="72" t="s">
        <v>25</v>
      </c>
      <c r="B21" s="74">
        <v>1019</v>
      </c>
    </row>
    <row r="22" spans="1:4" ht="17.25" customHeight="1" x14ac:dyDescent="0.25">
      <c r="A22" s="16" t="s">
        <v>26</v>
      </c>
    </row>
    <row r="23" spans="1:4" s="76" customFormat="1" ht="24" customHeight="1" x14ac:dyDescent="0.25">
      <c r="A23" s="285" t="s">
        <v>168</v>
      </c>
      <c r="B23" s="285"/>
      <c r="C23" s="52"/>
    </row>
    <row r="24" spans="1:4" s="53" customFormat="1" ht="60" customHeight="1" x14ac:dyDescent="0.25">
      <c r="A24" s="286" t="s">
        <v>173</v>
      </c>
      <c r="B24" s="286"/>
      <c r="C24" s="51"/>
    </row>
    <row r="25" spans="1:4" s="76" customFormat="1" ht="12" customHeight="1" x14ac:dyDescent="0.25">
      <c r="A25" s="77" t="s">
        <v>27</v>
      </c>
    </row>
    <row r="26" spans="1:4" s="76" customFormat="1" ht="24" customHeight="1" x14ac:dyDescent="0.25">
      <c r="A26" s="285" t="s">
        <v>28</v>
      </c>
      <c r="B26" s="285"/>
    </row>
    <row r="27" spans="1:4" s="79" customFormat="1" ht="36.75" customHeight="1" x14ac:dyDescent="0.2">
      <c r="A27" s="78" t="s">
        <v>259</v>
      </c>
      <c r="B27" s="78"/>
      <c r="C27" s="78"/>
      <c r="D27" s="39"/>
    </row>
  </sheetData>
  <mergeCells count="4">
    <mergeCell ref="A23:B23"/>
    <mergeCell ref="A24:B24"/>
    <mergeCell ref="A26:B26"/>
    <mergeCell ref="A1:B1"/>
  </mergeCells>
  <hyperlinks>
    <hyperlink ref="A27" location="'Table of contents'!A1" display="End of worksheet (back to Table of contents)" xr:uid="{00000000-0004-0000-0200-000000000000}"/>
    <hyperlink ref="A27:C27" location="'Table des matières'!A1" display="Fin de l’onglet (retour à la table des matières)" xr:uid="{00000000-0004-0000-0200-000001000000}"/>
  </hyperlinks>
  <pageMargins left="0.7" right="0.7" top="0.75" bottom="0.75" header="0.3" footer="0.3"/>
  <pageSetup fitToHeight="0" orientation="landscape" r:id="rId1"/>
  <headerFooter>
    <oddFooter>&amp;L&amp;"Arial,Regular"&amp;9© 2024 ICIS&amp;R&amp;"Arial,Regular"&amp;9&amp;P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4"/>
  <sheetViews>
    <sheetView showGridLines="0" zoomScaleNormal="100" workbookViewId="0"/>
  </sheetViews>
  <sheetFormatPr defaultColWidth="0" defaultRowHeight="14.25" zeroHeight="1" x14ac:dyDescent="0.2"/>
  <cols>
    <col min="1" max="1" width="30.85546875" style="18" customWidth="1"/>
    <col min="2" max="4" width="20.85546875" style="18" customWidth="1"/>
    <col min="5" max="16384" width="8.85546875" style="18" hidden="1"/>
  </cols>
  <sheetData>
    <row r="1" spans="1:10" s="81" customFormat="1" ht="30" customHeight="1" x14ac:dyDescent="0.25">
      <c r="A1" s="81" t="s">
        <v>260</v>
      </c>
      <c r="I1" s="82"/>
    </row>
    <row r="2" spans="1:10" ht="30" customHeight="1" x14ac:dyDescent="0.25">
      <c r="A2" s="91" t="s">
        <v>29</v>
      </c>
      <c r="B2" s="92" t="s">
        <v>30</v>
      </c>
      <c r="C2" s="93" t="s">
        <v>174</v>
      </c>
      <c r="D2" s="94" t="s">
        <v>31</v>
      </c>
      <c r="J2" s="83"/>
    </row>
    <row r="3" spans="1:10" s="60" customFormat="1" ht="15" customHeight="1" x14ac:dyDescent="0.25">
      <c r="A3" s="289" t="s">
        <v>32</v>
      </c>
      <c r="B3" s="84" t="s">
        <v>33</v>
      </c>
      <c r="C3" s="87">
        <v>167</v>
      </c>
      <c r="D3" s="89">
        <f>ROUND((C3/683)*100, 1)</f>
        <v>24.5</v>
      </c>
      <c r="E3" s="71"/>
      <c r="I3" s="86"/>
    </row>
    <row r="4" spans="1:10" s="60" customFormat="1" ht="15" customHeight="1" x14ac:dyDescent="0.25">
      <c r="A4" s="289"/>
      <c r="B4" s="85" t="s">
        <v>34</v>
      </c>
      <c r="C4" s="87">
        <v>199</v>
      </c>
      <c r="D4" s="89">
        <f t="shared" ref="D4:D18" si="0">ROUND((C4/683)*100, 1)</f>
        <v>29.1</v>
      </c>
      <c r="J4" s="86"/>
    </row>
    <row r="5" spans="1:10" s="60" customFormat="1" ht="15" customHeight="1" x14ac:dyDescent="0.25">
      <c r="A5" s="289"/>
      <c r="B5" s="85" t="s">
        <v>35</v>
      </c>
      <c r="C5" s="87">
        <v>161</v>
      </c>
      <c r="D5" s="89">
        <f t="shared" si="0"/>
        <v>23.6</v>
      </c>
      <c r="J5" s="86"/>
    </row>
    <row r="6" spans="1:10" s="60" customFormat="1" ht="15" customHeight="1" x14ac:dyDescent="0.25">
      <c r="A6" s="289"/>
      <c r="B6" s="85" t="s">
        <v>36</v>
      </c>
      <c r="C6" s="87">
        <v>79</v>
      </c>
      <c r="D6" s="89">
        <f t="shared" si="0"/>
        <v>11.6</v>
      </c>
      <c r="J6" s="86"/>
    </row>
    <row r="7" spans="1:10" s="60" customFormat="1" ht="15" customHeight="1" x14ac:dyDescent="0.25">
      <c r="A7" s="289"/>
      <c r="B7" s="85" t="s">
        <v>37</v>
      </c>
      <c r="C7" s="87">
        <v>48</v>
      </c>
      <c r="D7" s="90">
        <f t="shared" si="0"/>
        <v>7</v>
      </c>
      <c r="J7" s="86"/>
    </row>
    <row r="8" spans="1:10" s="60" customFormat="1" ht="15" customHeight="1" x14ac:dyDescent="0.25">
      <c r="A8" s="289"/>
      <c r="B8" s="85" t="s">
        <v>38</v>
      </c>
      <c r="C8" s="87">
        <v>29</v>
      </c>
      <c r="D8" s="89">
        <f t="shared" si="0"/>
        <v>4.2</v>
      </c>
      <c r="J8" s="86"/>
    </row>
    <row r="9" spans="1:10" s="60" customFormat="1" ht="15" customHeight="1" x14ac:dyDescent="0.25">
      <c r="A9" s="289" t="s">
        <v>39</v>
      </c>
      <c r="B9" s="85" t="s">
        <v>40</v>
      </c>
      <c r="C9" s="87">
        <v>383</v>
      </c>
      <c r="D9" s="89">
        <f t="shared" si="0"/>
        <v>56.1</v>
      </c>
      <c r="J9" s="86"/>
    </row>
    <row r="10" spans="1:10" s="60" customFormat="1" ht="15" customHeight="1" x14ac:dyDescent="0.25">
      <c r="A10" s="289"/>
      <c r="B10" s="85" t="s">
        <v>41</v>
      </c>
      <c r="C10" s="87">
        <v>300</v>
      </c>
      <c r="D10" s="89">
        <f t="shared" si="0"/>
        <v>43.9</v>
      </c>
      <c r="J10" s="86"/>
    </row>
    <row r="11" spans="1:10" s="60" customFormat="1" ht="15" customHeight="1" x14ac:dyDescent="0.25">
      <c r="A11" s="289" t="s">
        <v>42</v>
      </c>
      <c r="B11" s="85" t="s">
        <v>43</v>
      </c>
      <c r="C11" s="87">
        <v>28</v>
      </c>
      <c r="D11" s="89">
        <f>ROUND((C11/683)*100, 1)</f>
        <v>4.0999999999999996</v>
      </c>
      <c r="J11" s="86"/>
    </row>
    <row r="12" spans="1:10" s="60" customFormat="1" ht="15" customHeight="1" x14ac:dyDescent="0.25">
      <c r="A12" s="289"/>
      <c r="B12" s="85" t="s">
        <v>44</v>
      </c>
      <c r="C12" s="87">
        <v>38</v>
      </c>
      <c r="D12" s="89">
        <f>ROUND((C12/683)*100, 1)</f>
        <v>5.6</v>
      </c>
    </row>
    <row r="13" spans="1:10" s="60" customFormat="1" ht="15" customHeight="1" x14ac:dyDescent="0.25">
      <c r="A13" s="289"/>
      <c r="B13" s="85" t="s">
        <v>45</v>
      </c>
      <c r="C13" s="87">
        <v>309</v>
      </c>
      <c r="D13" s="89">
        <f t="shared" si="0"/>
        <v>45.2</v>
      </c>
    </row>
    <row r="14" spans="1:10" s="60" customFormat="1" ht="15" customHeight="1" x14ac:dyDescent="0.25">
      <c r="A14" s="289"/>
      <c r="B14" s="85" t="s">
        <v>46</v>
      </c>
      <c r="C14" s="87">
        <v>39</v>
      </c>
      <c r="D14" s="89">
        <f>ROUND((C14/683)*100, 1)</f>
        <v>5.7</v>
      </c>
    </row>
    <row r="15" spans="1:10" s="60" customFormat="1" ht="15" customHeight="1" x14ac:dyDescent="0.25">
      <c r="A15" s="289"/>
      <c r="B15" s="85" t="s">
        <v>47</v>
      </c>
      <c r="C15" s="87">
        <v>45</v>
      </c>
      <c r="D15" s="89">
        <f>ROUND((C15/683)*100, 1)</f>
        <v>6.6</v>
      </c>
    </row>
    <row r="16" spans="1:10" s="60" customFormat="1" ht="15" customHeight="1" x14ac:dyDescent="0.25">
      <c r="A16" s="289"/>
      <c r="B16" s="85" t="s">
        <v>48</v>
      </c>
      <c r="C16" s="87">
        <v>111</v>
      </c>
      <c r="D16" s="89">
        <f>ROUND((C16/683)*100, 1)</f>
        <v>16.3</v>
      </c>
    </row>
    <row r="17" spans="1:6" s="60" customFormat="1" ht="15" customHeight="1" x14ac:dyDescent="0.25">
      <c r="A17" s="289"/>
      <c r="B17" s="85" t="s">
        <v>49</v>
      </c>
      <c r="C17" s="87">
        <v>113</v>
      </c>
      <c r="D17" s="89">
        <f>ROUND((C17/683)*100, 1)</f>
        <v>16.5</v>
      </c>
    </row>
    <row r="18" spans="1:6" s="60" customFormat="1" ht="15" customHeight="1" x14ac:dyDescent="0.25">
      <c r="A18" s="88" t="s">
        <v>50</v>
      </c>
      <c r="B18" s="85" t="s">
        <v>50</v>
      </c>
      <c r="C18" s="87">
        <v>683</v>
      </c>
      <c r="D18" s="89">
        <f t="shared" si="0"/>
        <v>100</v>
      </c>
    </row>
    <row r="19" spans="1:6" ht="17.25" customHeight="1" x14ac:dyDescent="0.2">
      <c r="A19" s="16" t="s">
        <v>26</v>
      </c>
    </row>
    <row r="20" spans="1:6" ht="24" customHeight="1" x14ac:dyDescent="0.2">
      <c r="A20" s="285" t="s">
        <v>168</v>
      </c>
      <c r="B20" s="285"/>
      <c r="C20" s="285"/>
      <c r="D20" s="285"/>
      <c r="E20" s="41"/>
      <c r="F20" s="41"/>
    </row>
    <row r="21" spans="1:6" ht="36" customHeight="1" x14ac:dyDescent="0.2">
      <c r="A21" s="286" t="s">
        <v>175</v>
      </c>
      <c r="B21" s="286"/>
      <c r="C21" s="286"/>
      <c r="D21" s="286"/>
      <c r="E21" s="21"/>
    </row>
    <row r="22" spans="1:6" s="60" customFormat="1" ht="12" customHeight="1" x14ac:dyDescent="0.25">
      <c r="A22" s="75" t="s">
        <v>27</v>
      </c>
    </row>
    <row r="23" spans="1:6" ht="24" customHeight="1" x14ac:dyDescent="0.2">
      <c r="A23" s="285" t="s">
        <v>51</v>
      </c>
      <c r="B23" s="285"/>
      <c r="C23" s="285"/>
      <c r="D23" s="285"/>
    </row>
    <row r="24" spans="1:6" s="79" customFormat="1" ht="30" customHeight="1" x14ac:dyDescent="0.2">
      <c r="A24" s="288" t="s">
        <v>259</v>
      </c>
      <c r="B24" s="288"/>
      <c r="C24" s="288"/>
      <c r="D24" s="288"/>
    </row>
  </sheetData>
  <mergeCells count="7">
    <mergeCell ref="A24:D24"/>
    <mergeCell ref="A20:D20"/>
    <mergeCell ref="A21:D21"/>
    <mergeCell ref="A23:D23"/>
    <mergeCell ref="A3:A8"/>
    <mergeCell ref="A9:A10"/>
    <mergeCell ref="A11:A17"/>
  </mergeCells>
  <hyperlinks>
    <hyperlink ref="A24" location="'Table of contents'!A1" display="End of worksheet (back to Table of contents)" xr:uid="{00000000-0004-0000-0300-000000000000}"/>
    <hyperlink ref="A24:D24" location="'Table des matières'!A1" display="Fin de l’onglet (retour à la table des matières)" xr:uid="{00000000-0004-0000-0300-000001000000}"/>
  </hyperlinks>
  <pageMargins left="0.7" right="0.7" top="0.75" bottom="0.75" header="0.3" footer="0.3"/>
  <pageSetup fitToHeight="0" orientation="landscape" r:id="rId1"/>
  <headerFooter>
    <oddFooter>&amp;L&amp;"Arial,Regular"&amp;9© 2024 ICIS&amp;R&amp;"Arial,Regular"&amp;9&amp;P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1"/>
  <sheetViews>
    <sheetView showGridLines="0" zoomScaleNormal="100" workbookViewId="0"/>
  </sheetViews>
  <sheetFormatPr defaultColWidth="0" defaultRowHeight="29.25" customHeight="1" zeroHeight="1" x14ac:dyDescent="0.2"/>
  <cols>
    <col min="1" max="1" width="35.85546875" style="13" customWidth="1"/>
    <col min="2" max="3" width="20.85546875" style="13" customWidth="1"/>
    <col min="4" max="4" width="25.5703125" style="13" customWidth="1"/>
    <col min="5" max="12" width="15.42578125" style="18" hidden="1" customWidth="1"/>
    <col min="13" max="16384" width="15.42578125" style="13" hidden="1"/>
  </cols>
  <sheetData>
    <row r="1" spans="1:12" s="81" customFormat="1" ht="30" customHeight="1" x14ac:dyDescent="0.25">
      <c r="A1" s="95" t="s">
        <v>261</v>
      </c>
      <c r="B1" s="95"/>
      <c r="C1" s="95"/>
      <c r="D1" s="95"/>
    </row>
    <row r="2" spans="1:12" ht="45" customHeight="1" x14ac:dyDescent="0.25">
      <c r="A2" s="105" t="s">
        <v>52</v>
      </c>
      <c r="B2" s="106" t="s">
        <v>177</v>
      </c>
      <c r="C2" s="106" t="s">
        <v>176</v>
      </c>
      <c r="D2" s="218" t="s">
        <v>349</v>
      </c>
      <c r="L2" s="13"/>
    </row>
    <row r="3" spans="1:12" s="96" customFormat="1" ht="15" customHeight="1" x14ac:dyDescent="0.25">
      <c r="A3" s="97" t="s">
        <v>53</v>
      </c>
      <c r="B3" s="99">
        <v>114</v>
      </c>
      <c r="C3" s="100">
        <f>ROUND((B3/672)*100,1)</f>
        <v>17</v>
      </c>
      <c r="D3" s="101">
        <v>18</v>
      </c>
      <c r="E3" s="60"/>
      <c r="F3" s="60"/>
      <c r="G3" s="60"/>
      <c r="H3" s="60"/>
      <c r="I3" s="60"/>
      <c r="J3" s="60"/>
      <c r="K3" s="60"/>
    </row>
    <row r="4" spans="1:12" s="96" customFormat="1" ht="15" customHeight="1" x14ac:dyDescent="0.25">
      <c r="A4" s="97" t="s">
        <v>54</v>
      </c>
      <c r="B4" s="99">
        <v>116</v>
      </c>
      <c r="C4" s="99">
        <f t="shared" ref="C4:C7" si="0">ROUND((B4/672)*100,1)</f>
        <v>17.3</v>
      </c>
      <c r="D4" s="101">
        <v>17</v>
      </c>
      <c r="E4" s="60"/>
      <c r="F4" s="60"/>
      <c r="G4" s="60"/>
      <c r="H4" s="60"/>
      <c r="I4" s="60"/>
      <c r="J4" s="60"/>
      <c r="K4" s="60"/>
    </row>
    <row r="5" spans="1:12" s="96" customFormat="1" ht="15" customHeight="1" x14ac:dyDescent="0.25">
      <c r="A5" s="97" t="s">
        <v>55</v>
      </c>
      <c r="B5" s="99">
        <v>132</v>
      </c>
      <c r="C5" s="99">
        <f t="shared" si="0"/>
        <v>19.600000000000001</v>
      </c>
      <c r="D5" s="101">
        <v>21</v>
      </c>
      <c r="E5" s="60"/>
      <c r="F5" s="60"/>
      <c r="G5" s="60"/>
      <c r="H5" s="60"/>
      <c r="I5" s="60"/>
      <c r="J5" s="60"/>
      <c r="K5" s="60"/>
    </row>
    <row r="6" spans="1:12" s="96" customFormat="1" ht="15" customHeight="1" x14ac:dyDescent="0.25">
      <c r="A6" s="97" t="s">
        <v>56</v>
      </c>
      <c r="B6" s="99">
        <v>135</v>
      </c>
      <c r="C6" s="99">
        <f t="shared" si="0"/>
        <v>20.100000000000001</v>
      </c>
      <c r="D6" s="101">
        <v>22</v>
      </c>
      <c r="E6" s="60"/>
      <c r="F6" s="60"/>
      <c r="G6" s="60"/>
      <c r="H6" s="60"/>
      <c r="I6" s="60"/>
      <c r="J6" s="60"/>
      <c r="K6" s="60"/>
    </row>
    <row r="7" spans="1:12" s="96" customFormat="1" ht="15" customHeight="1" x14ac:dyDescent="0.25">
      <c r="A7" s="98" t="s">
        <v>57</v>
      </c>
      <c r="B7" s="102">
        <v>175</v>
      </c>
      <c r="C7" s="103">
        <f t="shared" si="0"/>
        <v>26</v>
      </c>
      <c r="D7" s="104">
        <v>21</v>
      </c>
      <c r="E7" s="60"/>
      <c r="F7" s="60"/>
      <c r="G7" s="60"/>
      <c r="H7" s="60"/>
      <c r="I7" s="60"/>
      <c r="J7" s="60"/>
      <c r="K7" s="60"/>
    </row>
    <row r="8" spans="1:12" s="18" customFormat="1" ht="17.25" customHeight="1" x14ac:dyDescent="0.2">
      <c r="A8" s="16" t="s">
        <v>26</v>
      </c>
    </row>
    <row r="9" spans="1:12" s="18" customFormat="1" ht="36" customHeight="1" x14ac:dyDescent="0.2">
      <c r="A9" s="293" t="s">
        <v>179</v>
      </c>
      <c r="B9" s="293"/>
      <c r="C9" s="293"/>
      <c r="D9" s="293"/>
    </row>
    <row r="10" spans="1:12" s="60" customFormat="1" ht="24" customHeight="1" x14ac:dyDescent="0.25">
      <c r="A10" s="291" t="s">
        <v>178</v>
      </c>
      <c r="B10" s="292"/>
      <c r="C10" s="292"/>
      <c r="D10" s="292"/>
      <c r="E10" s="21"/>
    </row>
    <row r="11" spans="1:12" s="60" customFormat="1" ht="36" customHeight="1" x14ac:dyDescent="0.25">
      <c r="A11" s="290" t="s">
        <v>180</v>
      </c>
      <c r="B11" s="290"/>
      <c r="C11" s="290"/>
      <c r="D11" s="290"/>
    </row>
    <row r="12" spans="1:12" s="4" customFormat="1" ht="36" customHeight="1" x14ac:dyDescent="0.25">
      <c r="A12" s="291" t="s">
        <v>348</v>
      </c>
      <c r="B12" s="291"/>
      <c r="C12" s="291"/>
      <c r="D12" s="291"/>
    </row>
    <row r="13" spans="1:12" s="60" customFormat="1" ht="12" customHeight="1" x14ac:dyDescent="0.25">
      <c r="A13" s="77" t="s">
        <v>88</v>
      </c>
      <c r="B13" s="108"/>
      <c r="C13" s="108"/>
      <c r="D13" s="108"/>
    </row>
    <row r="14" spans="1:12" s="60" customFormat="1" ht="24" customHeight="1" x14ac:dyDescent="0.25">
      <c r="A14" s="285" t="s">
        <v>350</v>
      </c>
      <c r="B14" s="285"/>
      <c r="C14" s="285"/>
      <c r="D14" s="285"/>
    </row>
    <row r="15" spans="1:12" s="60" customFormat="1" ht="24" customHeight="1" x14ac:dyDescent="0.25">
      <c r="A15" s="294" t="s">
        <v>51</v>
      </c>
      <c r="B15" s="294"/>
      <c r="C15" s="294"/>
      <c r="D15" s="294"/>
    </row>
    <row r="16" spans="1:12" s="79" customFormat="1" ht="30" customHeight="1" x14ac:dyDescent="0.2">
      <c r="A16" s="109" t="s">
        <v>259</v>
      </c>
      <c r="B16" s="109"/>
      <c r="C16" s="109"/>
      <c r="D16" s="109"/>
    </row>
    <row r="17" s="18" customFormat="1" ht="29.25" hidden="1" customHeight="1" x14ac:dyDescent="0.2"/>
    <row r="18" s="18" customFormat="1" ht="29.25" hidden="1" customHeight="1" x14ac:dyDescent="0.2"/>
    <row r="19" s="18" customFormat="1" ht="29.25" hidden="1" customHeight="1" x14ac:dyDescent="0.2"/>
    <row r="20" s="18" customFormat="1" ht="29.25" hidden="1" customHeight="1" x14ac:dyDescent="0.2"/>
    <row r="21" s="18" customFormat="1" ht="29.25" hidden="1" customHeight="1" x14ac:dyDescent="0.2"/>
  </sheetData>
  <mergeCells count="6">
    <mergeCell ref="A11:D11"/>
    <mergeCell ref="A10:D10"/>
    <mergeCell ref="A9:D9"/>
    <mergeCell ref="A14:D14"/>
    <mergeCell ref="A15:D15"/>
    <mergeCell ref="A12:D12"/>
  </mergeCells>
  <hyperlinks>
    <hyperlink ref="A16" location="'Table of contents'!A1" display="End of worksheet (back to Table of contents)" xr:uid="{00000000-0004-0000-0400-000000000000}"/>
    <hyperlink ref="A16:D16" location="'Table des matières'!A1" display="Fin de l’onglet (retour à la table des matières)" xr:uid="{00000000-0004-0000-0400-000001000000}"/>
  </hyperlinks>
  <pageMargins left="0.7" right="0.7" top="0.75" bottom="0.75" header="0.3" footer="0.3"/>
  <pageSetup fitToHeight="0" orientation="landscape" r:id="rId1"/>
  <headerFooter>
    <oddFooter>&amp;L&amp;"Arial,Regular"&amp;9© 2024 ICIS&amp;R&amp;"Arial,Regular"&amp;9&amp;P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4"/>
  <sheetViews>
    <sheetView showGridLines="0" zoomScaleNormal="100" workbookViewId="0"/>
  </sheetViews>
  <sheetFormatPr defaultColWidth="0" defaultRowHeight="37.5" customHeight="1" zeroHeight="1" x14ac:dyDescent="0.25"/>
  <cols>
    <col min="1" max="1" width="35.85546875" customWidth="1"/>
    <col min="2" max="4" width="20.85546875" customWidth="1"/>
    <col min="5" max="8" width="8.85546875" style="14" hidden="1" customWidth="1"/>
    <col min="9" max="16384" width="8.85546875" hidden="1"/>
  </cols>
  <sheetData>
    <row r="1" spans="1:8" s="284" customFormat="1" ht="0.95" customHeight="1" x14ac:dyDescent="0.25">
      <c r="A1" s="4" t="s">
        <v>335</v>
      </c>
    </row>
    <row r="2" spans="1:8" ht="69.95" customHeight="1" x14ac:dyDescent="0.25">
      <c r="A2" s="297" t="s">
        <v>264</v>
      </c>
      <c r="B2" s="297"/>
      <c r="C2" s="297"/>
      <c r="D2" s="297"/>
    </row>
    <row r="3" spans="1:8" ht="30" customHeight="1" x14ac:dyDescent="0.25">
      <c r="A3" s="113" t="s">
        <v>262</v>
      </c>
      <c r="B3" s="106" t="s">
        <v>58</v>
      </c>
      <c r="C3" s="106" t="s">
        <v>59</v>
      </c>
      <c r="D3" s="107" t="s">
        <v>60</v>
      </c>
    </row>
    <row r="4" spans="1:8" s="110" customFormat="1" ht="30" customHeight="1" x14ac:dyDescent="0.25">
      <c r="A4" s="114" t="s">
        <v>61</v>
      </c>
      <c r="B4" s="99">
        <v>83</v>
      </c>
      <c r="C4" s="99">
        <v>35</v>
      </c>
      <c r="D4" s="101">
        <f>ROUND(((C4-B4)/B4)*100,2)</f>
        <v>-57.83</v>
      </c>
      <c r="E4" s="76"/>
      <c r="F4" s="76"/>
      <c r="G4" s="76"/>
      <c r="H4" s="76"/>
    </row>
    <row r="5" spans="1:8" s="110" customFormat="1" ht="15" customHeight="1" x14ac:dyDescent="0.25">
      <c r="A5" s="115" t="s">
        <v>62</v>
      </c>
      <c r="B5" s="99">
        <v>82</v>
      </c>
      <c r="C5" s="99">
        <v>53</v>
      </c>
      <c r="D5" s="101">
        <f t="shared" ref="D5:D7" si="0">ROUND(((C5-B5)/B5)*100,2)</f>
        <v>-35.369999999999997</v>
      </c>
      <c r="E5" s="76"/>
      <c r="F5" s="76"/>
      <c r="G5" s="76"/>
      <c r="H5" s="76"/>
    </row>
    <row r="6" spans="1:8" s="110" customFormat="1" ht="15" customHeight="1" x14ac:dyDescent="0.25">
      <c r="A6" s="116" t="s">
        <v>63</v>
      </c>
      <c r="B6" s="99">
        <v>58</v>
      </c>
      <c r="C6" s="99">
        <v>31</v>
      </c>
      <c r="D6" s="101">
        <f t="shared" si="0"/>
        <v>-46.55</v>
      </c>
      <c r="E6" s="76"/>
      <c r="F6" s="76"/>
      <c r="G6" s="76"/>
      <c r="H6" s="76"/>
    </row>
    <row r="7" spans="1:8" s="110" customFormat="1" ht="15" customHeight="1" x14ac:dyDescent="0.25">
      <c r="A7" s="116" t="s">
        <v>64</v>
      </c>
      <c r="B7" s="99">
        <v>34</v>
      </c>
      <c r="C7" s="99">
        <v>18</v>
      </c>
      <c r="D7" s="101">
        <f t="shared" si="0"/>
        <v>-47.06</v>
      </c>
      <c r="E7" s="76"/>
      <c r="F7" s="76"/>
      <c r="G7" s="76"/>
      <c r="H7" s="76"/>
    </row>
    <row r="8" spans="1:8" s="112" customFormat="1" ht="30" customHeight="1" x14ac:dyDescent="0.25">
      <c r="A8" s="114" t="s">
        <v>65</v>
      </c>
      <c r="B8" s="99">
        <v>22</v>
      </c>
      <c r="C8" s="99">
        <v>22</v>
      </c>
      <c r="D8" s="101">
        <f>ROUND(((C8-B8)/B8)*100,2)</f>
        <v>0</v>
      </c>
      <c r="E8" s="76"/>
      <c r="F8" s="111"/>
      <c r="G8" s="111"/>
      <c r="H8" s="111"/>
    </row>
    <row r="9" spans="1:8" s="112" customFormat="1" ht="15" customHeight="1" x14ac:dyDescent="0.25">
      <c r="A9" s="117" t="s">
        <v>50</v>
      </c>
      <c r="B9" s="102">
        <f>SUM(B4:B8)</f>
        <v>279</v>
      </c>
      <c r="C9" s="102">
        <f>SUM(C4:C8)</f>
        <v>159</v>
      </c>
      <c r="D9" s="104">
        <f>ROUND(((C9-B9)/B9)*100,2)</f>
        <v>-43.01</v>
      </c>
      <c r="E9" s="76"/>
      <c r="F9" s="111"/>
      <c r="G9" s="111"/>
      <c r="H9" s="111"/>
    </row>
    <row r="10" spans="1:8" s="31" customFormat="1" ht="17.25" customHeight="1" x14ac:dyDescent="0.25">
      <c r="A10" s="19" t="s">
        <v>26</v>
      </c>
      <c r="B10" s="18"/>
      <c r="C10" s="18"/>
      <c r="D10" s="18"/>
      <c r="E10" s="18"/>
      <c r="F10" s="42"/>
      <c r="G10" s="42"/>
      <c r="H10" s="42"/>
    </row>
    <row r="11" spans="1:8" s="31" customFormat="1" ht="12" customHeight="1" x14ac:dyDescent="0.25">
      <c r="A11" s="118" t="s">
        <v>185</v>
      </c>
      <c r="B11" s="108"/>
      <c r="C11" s="108"/>
      <c r="D11" s="108"/>
      <c r="E11" s="18"/>
      <c r="F11" s="42"/>
      <c r="G11" s="42"/>
      <c r="H11" s="42"/>
    </row>
    <row r="12" spans="1:8" s="31" customFormat="1" ht="36" customHeight="1" x14ac:dyDescent="0.25">
      <c r="A12" s="293" t="s">
        <v>175</v>
      </c>
      <c r="B12" s="298"/>
      <c r="C12" s="298"/>
      <c r="D12" s="298"/>
      <c r="E12" s="18"/>
      <c r="F12" s="42"/>
      <c r="G12" s="42"/>
      <c r="H12" s="42"/>
    </row>
    <row r="13" spans="1:8" s="31" customFormat="1" ht="24" customHeight="1" x14ac:dyDescent="0.25">
      <c r="A13" s="291" t="s">
        <v>181</v>
      </c>
      <c r="B13" s="291"/>
      <c r="C13" s="291"/>
      <c r="D13" s="291"/>
      <c r="E13" s="40"/>
      <c r="F13" s="42"/>
      <c r="G13" s="42"/>
      <c r="H13" s="42"/>
    </row>
    <row r="14" spans="1:8" s="31" customFormat="1" ht="24" customHeight="1" x14ac:dyDescent="0.25">
      <c r="A14" s="290" t="s">
        <v>184</v>
      </c>
      <c r="B14" s="290"/>
      <c r="C14" s="290"/>
      <c r="D14" s="290"/>
      <c r="E14" s="14"/>
      <c r="F14" s="42"/>
      <c r="G14" s="42"/>
      <c r="H14" s="42"/>
    </row>
    <row r="15" spans="1:8" s="31" customFormat="1" ht="12" customHeight="1" x14ac:dyDescent="0.25">
      <c r="A15" s="118" t="s">
        <v>170</v>
      </c>
      <c r="B15" s="108"/>
      <c r="C15" s="108"/>
      <c r="D15" s="108"/>
      <c r="E15" s="18"/>
      <c r="F15" s="42"/>
      <c r="G15" s="42"/>
      <c r="H15" s="42"/>
    </row>
    <row r="16" spans="1:8" s="31" customFormat="1" ht="12" customHeight="1" x14ac:dyDescent="0.25">
      <c r="A16" s="77" t="s">
        <v>27</v>
      </c>
      <c r="B16" s="108"/>
      <c r="C16" s="108"/>
      <c r="D16" s="108"/>
      <c r="E16" s="18"/>
      <c r="F16" s="42"/>
      <c r="G16" s="42"/>
      <c r="H16" s="42"/>
    </row>
    <row r="17" spans="1:8" s="31" customFormat="1" ht="24" customHeight="1" x14ac:dyDescent="0.25">
      <c r="A17" s="285" t="s">
        <v>66</v>
      </c>
      <c r="B17" s="285"/>
      <c r="C17" s="285"/>
      <c r="D17" s="285"/>
      <c r="E17" s="18"/>
      <c r="F17" s="42"/>
      <c r="G17" s="42"/>
      <c r="H17" s="42"/>
    </row>
    <row r="18" spans="1:8" ht="50.1" customHeight="1" x14ac:dyDescent="0.25">
      <c r="A18" s="297" t="s">
        <v>263</v>
      </c>
      <c r="B18" s="297"/>
      <c r="C18" s="297"/>
      <c r="D18" s="297"/>
      <c r="E18" s="18"/>
    </row>
    <row r="19" spans="1:8" ht="30" customHeight="1" x14ac:dyDescent="0.25">
      <c r="A19" s="113" t="s">
        <v>262</v>
      </c>
      <c r="B19" s="106" t="s">
        <v>58</v>
      </c>
      <c r="C19" s="106" t="s">
        <v>59</v>
      </c>
      <c r="D19" s="107" t="s">
        <v>60</v>
      </c>
    </row>
    <row r="20" spans="1:8" s="110" customFormat="1" ht="30" customHeight="1" x14ac:dyDescent="0.25">
      <c r="A20" s="114" t="s">
        <v>61</v>
      </c>
      <c r="B20" s="99">
        <v>2691</v>
      </c>
      <c r="C20" s="99">
        <v>694</v>
      </c>
      <c r="D20" s="101">
        <f>ROUND(((C20-B20)/B20)*100,2)</f>
        <v>-74.209999999999994</v>
      </c>
      <c r="E20" s="76"/>
      <c r="F20" s="76"/>
      <c r="G20" s="76"/>
      <c r="H20" s="76"/>
    </row>
    <row r="21" spans="1:8" s="110" customFormat="1" ht="15" customHeight="1" x14ac:dyDescent="0.25">
      <c r="A21" s="115" t="s">
        <v>62</v>
      </c>
      <c r="B21" s="99">
        <v>2986</v>
      </c>
      <c r="C21" s="99">
        <v>1243</v>
      </c>
      <c r="D21" s="101">
        <f t="shared" ref="D21:D23" si="1">ROUND(((C21-B21)/B21)*100,2)</f>
        <v>-58.37</v>
      </c>
      <c r="E21" s="76"/>
      <c r="F21" s="76"/>
      <c r="G21" s="76"/>
      <c r="H21" s="76"/>
    </row>
    <row r="22" spans="1:8" s="110" customFormat="1" ht="15" customHeight="1" x14ac:dyDescent="0.25">
      <c r="A22" s="116" t="s">
        <v>63</v>
      </c>
      <c r="B22" s="99">
        <v>2276</v>
      </c>
      <c r="C22" s="99">
        <v>1114</v>
      </c>
      <c r="D22" s="101">
        <f t="shared" si="1"/>
        <v>-51.05</v>
      </c>
      <c r="E22" s="76"/>
      <c r="F22" s="76"/>
      <c r="G22" s="76"/>
      <c r="H22" s="76"/>
    </row>
    <row r="23" spans="1:8" s="110" customFormat="1" ht="15" customHeight="1" x14ac:dyDescent="0.25">
      <c r="A23" s="116" t="s">
        <v>64</v>
      </c>
      <c r="B23" s="99">
        <v>1821</v>
      </c>
      <c r="C23" s="99">
        <v>576</v>
      </c>
      <c r="D23" s="101">
        <f t="shared" si="1"/>
        <v>-68.37</v>
      </c>
      <c r="E23" s="76"/>
      <c r="F23" s="76"/>
      <c r="G23" s="76"/>
      <c r="H23" s="76"/>
    </row>
    <row r="24" spans="1:8" s="112" customFormat="1" ht="30" customHeight="1" x14ac:dyDescent="0.25">
      <c r="A24" s="114" t="s">
        <v>65</v>
      </c>
      <c r="B24" s="99">
        <v>482</v>
      </c>
      <c r="C24" s="99">
        <v>307</v>
      </c>
      <c r="D24" s="101">
        <f>ROUND(((C24-B24)/B24)*100,2)</f>
        <v>-36.31</v>
      </c>
      <c r="E24" s="111"/>
      <c r="F24" s="111"/>
      <c r="G24" s="111"/>
      <c r="H24" s="111"/>
    </row>
    <row r="25" spans="1:8" s="112" customFormat="1" ht="15" customHeight="1" x14ac:dyDescent="0.25">
      <c r="A25" s="117" t="s">
        <v>50</v>
      </c>
      <c r="B25" s="102">
        <f>SUM(B20:B24)</f>
        <v>10256</v>
      </c>
      <c r="C25" s="102">
        <f>SUM(C20:C24)</f>
        <v>3934</v>
      </c>
      <c r="D25" s="104">
        <f>ROUND(((C25-B25)/B25)*100,2)</f>
        <v>-61.64</v>
      </c>
      <c r="E25" s="111"/>
      <c r="F25" s="111"/>
      <c r="G25" s="111"/>
      <c r="H25" s="111"/>
    </row>
    <row r="26" spans="1:8" ht="17.25" customHeight="1" x14ac:dyDescent="0.25">
      <c r="A26" s="19" t="s">
        <v>26</v>
      </c>
      <c r="B26" s="18"/>
      <c r="C26" s="18"/>
      <c r="D26" s="18"/>
      <c r="E26" s="18"/>
    </row>
    <row r="27" spans="1:8" ht="12" customHeight="1" x14ac:dyDescent="0.25">
      <c r="A27" s="118" t="s">
        <v>185</v>
      </c>
      <c r="B27" s="108"/>
      <c r="C27" s="108"/>
      <c r="D27" s="108"/>
      <c r="E27" s="108"/>
    </row>
    <row r="28" spans="1:8" ht="36" customHeight="1" x14ac:dyDescent="0.25">
      <c r="A28" s="293" t="s">
        <v>179</v>
      </c>
      <c r="B28" s="293"/>
      <c r="C28" s="293"/>
      <c r="D28" s="293"/>
      <c r="E28" s="120"/>
    </row>
    <row r="29" spans="1:8" ht="12" customHeight="1" x14ac:dyDescent="0.25">
      <c r="A29" s="121" t="s">
        <v>182</v>
      </c>
      <c r="B29" s="121"/>
      <c r="C29" s="121"/>
      <c r="D29" s="121"/>
      <c r="E29" s="121"/>
    </row>
    <row r="30" spans="1:8" ht="24" customHeight="1" x14ac:dyDescent="0.25">
      <c r="A30" s="290" t="s">
        <v>183</v>
      </c>
      <c r="B30" s="290"/>
      <c r="C30" s="290"/>
      <c r="D30" s="290"/>
      <c r="E30" s="76"/>
    </row>
    <row r="31" spans="1:8" ht="12" customHeight="1" x14ac:dyDescent="0.25">
      <c r="A31" s="118" t="s">
        <v>170</v>
      </c>
      <c r="B31" s="108"/>
      <c r="C31" s="108"/>
      <c r="D31" s="108"/>
      <c r="E31" s="108"/>
    </row>
    <row r="32" spans="1:8" ht="12" customHeight="1" x14ac:dyDescent="0.25">
      <c r="A32" s="77" t="s">
        <v>27</v>
      </c>
      <c r="B32" s="108"/>
      <c r="C32" s="108"/>
      <c r="D32" s="108"/>
      <c r="E32" s="108"/>
    </row>
    <row r="33" spans="1:5" ht="24" customHeight="1" x14ac:dyDescent="0.25">
      <c r="A33" s="285" t="s">
        <v>66</v>
      </c>
      <c r="B33" s="285"/>
      <c r="C33" s="285"/>
      <c r="D33" s="285"/>
      <c r="E33" s="108"/>
    </row>
    <row r="34" spans="1:5" s="18" customFormat="1" ht="37.5" customHeight="1" x14ac:dyDescent="0.25">
      <c r="A34" s="295" t="s">
        <v>165</v>
      </c>
      <c r="B34" s="296"/>
      <c r="C34" s="296"/>
      <c r="D34" s="296"/>
    </row>
  </sheetData>
  <mergeCells count="10">
    <mergeCell ref="A30:D30"/>
    <mergeCell ref="A34:D34"/>
    <mergeCell ref="A14:D14"/>
    <mergeCell ref="A33:D33"/>
    <mergeCell ref="A2:D2"/>
    <mergeCell ref="A18:D18"/>
    <mergeCell ref="A13:D13"/>
    <mergeCell ref="A17:D17"/>
    <mergeCell ref="A28:D28"/>
    <mergeCell ref="A12:D12"/>
  </mergeCells>
  <hyperlinks>
    <hyperlink ref="A34" location="'Table of contents'!A1" display="End of worksheet (back to Table of contents)" xr:uid="{00000000-0004-0000-0500-000000000000}"/>
    <hyperlink ref="A34:D34" location="'Table des matières'!A1" display="Fin de l’onglet (retour à la table des matières)" xr:uid="{00000000-0004-0000-0500-000001000000}"/>
  </hyperlinks>
  <pageMargins left="0.7" right="0.7" top="0.75" bottom="0.75" header="0.3" footer="0.3"/>
  <pageSetup fitToHeight="0" orientation="landscape" r:id="rId1"/>
  <headerFooter>
    <oddFooter>&amp;L&amp;"Arial,Regular"&amp;9© 2024 ICIS&amp;R&amp;"Arial,Regular"&amp;9&amp;P</odd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7"/>
  <sheetViews>
    <sheetView showGridLines="0" zoomScaleNormal="100" workbookViewId="0"/>
  </sheetViews>
  <sheetFormatPr defaultColWidth="0" defaultRowHeight="14.25" zeroHeight="1" x14ac:dyDescent="0.2"/>
  <cols>
    <col min="1" max="1" width="45.85546875" style="13" customWidth="1"/>
    <col min="2" max="2" width="50.85546875" style="13" customWidth="1"/>
    <col min="3" max="5" width="20.85546875" style="13" customWidth="1"/>
    <col min="6" max="6" width="2.42578125" style="18" hidden="1" customWidth="1"/>
    <col min="7" max="14" width="19.42578125" style="18" hidden="1" customWidth="1"/>
    <col min="15" max="16384" width="19.42578125" style="13" hidden="1"/>
  </cols>
  <sheetData>
    <row r="1" spans="1:14" s="4" customFormat="1" ht="0.95" customHeight="1" x14ac:dyDescent="0.25">
      <c r="A1" s="4" t="s">
        <v>189</v>
      </c>
    </row>
    <row r="2" spans="1:14" s="81" customFormat="1" ht="50.1" customHeight="1" x14ac:dyDescent="0.25">
      <c r="A2" s="302" t="s">
        <v>265</v>
      </c>
      <c r="B2" s="302"/>
      <c r="C2" s="302"/>
      <c r="D2" s="302"/>
      <c r="E2" s="302"/>
    </row>
    <row r="3" spans="1:14" ht="45" x14ac:dyDescent="0.25">
      <c r="A3" s="113" t="s">
        <v>67</v>
      </c>
      <c r="B3" s="123" t="s">
        <v>267</v>
      </c>
      <c r="C3" s="106" t="s">
        <v>58</v>
      </c>
      <c r="D3" s="106" t="s">
        <v>59</v>
      </c>
      <c r="E3" s="107" t="s">
        <v>60</v>
      </c>
    </row>
    <row r="4" spans="1:14" s="129" customFormat="1" ht="15" customHeight="1" x14ac:dyDescent="0.25">
      <c r="A4" s="301" t="s">
        <v>68</v>
      </c>
      <c r="B4" s="127" t="s">
        <v>50</v>
      </c>
      <c r="C4" s="132">
        <v>152</v>
      </c>
      <c r="D4" s="132">
        <v>94</v>
      </c>
      <c r="E4" s="133">
        <f t="shared" ref="E4:E17" si="0">ROUND(((D4-C4)/C4)*100,2)</f>
        <v>-38.159999999999997</v>
      </c>
      <c r="F4" s="128"/>
      <c r="G4" s="128"/>
      <c r="H4" s="128"/>
      <c r="I4" s="128"/>
      <c r="J4" s="128"/>
      <c r="K4" s="128"/>
      <c r="L4" s="128"/>
      <c r="M4" s="128"/>
      <c r="N4" s="128"/>
    </row>
    <row r="5" spans="1:14" s="129" customFormat="1" ht="45" customHeight="1" x14ac:dyDescent="0.25">
      <c r="A5" s="301"/>
      <c r="B5" s="130" t="s">
        <v>69</v>
      </c>
      <c r="C5" s="132">
        <v>56</v>
      </c>
      <c r="D5" s="132">
        <v>40</v>
      </c>
      <c r="E5" s="133">
        <f t="shared" si="0"/>
        <v>-28.57</v>
      </c>
      <c r="F5" s="131"/>
      <c r="G5" s="128"/>
      <c r="H5" s="128"/>
      <c r="I5" s="128"/>
      <c r="J5" s="128"/>
      <c r="K5" s="128"/>
      <c r="L5" s="128"/>
      <c r="M5" s="128"/>
      <c r="N5" s="128"/>
    </row>
    <row r="6" spans="1:14" s="129" customFormat="1" ht="30" customHeight="1" x14ac:dyDescent="0.25">
      <c r="A6" s="301"/>
      <c r="B6" s="130" t="s">
        <v>70</v>
      </c>
      <c r="C6" s="132">
        <v>55</v>
      </c>
      <c r="D6" s="132">
        <v>23</v>
      </c>
      <c r="E6" s="133">
        <f t="shared" si="0"/>
        <v>-58.18</v>
      </c>
      <c r="F6" s="128"/>
      <c r="G6" s="128"/>
      <c r="H6" s="128"/>
      <c r="I6" s="128"/>
      <c r="J6" s="128"/>
      <c r="K6" s="128"/>
      <c r="L6" s="128"/>
      <c r="M6" s="128"/>
      <c r="N6" s="128"/>
    </row>
    <row r="7" spans="1:14" s="129" customFormat="1" ht="15" customHeight="1" x14ac:dyDescent="0.25">
      <c r="A7" s="301"/>
      <c r="B7" s="127" t="s">
        <v>71</v>
      </c>
      <c r="C7" s="132">
        <v>16</v>
      </c>
      <c r="D7" s="132">
        <v>10</v>
      </c>
      <c r="E7" s="133">
        <f t="shared" si="0"/>
        <v>-37.5</v>
      </c>
      <c r="F7" s="128"/>
      <c r="G7" s="128"/>
      <c r="H7" s="128"/>
      <c r="I7" s="128"/>
      <c r="J7" s="128"/>
      <c r="K7" s="128"/>
      <c r="L7" s="128"/>
      <c r="M7" s="128"/>
      <c r="N7" s="128"/>
    </row>
    <row r="8" spans="1:14" s="129" customFormat="1" ht="15" customHeight="1" x14ac:dyDescent="0.25">
      <c r="A8" s="301" t="s">
        <v>72</v>
      </c>
      <c r="B8" s="127" t="s">
        <v>50</v>
      </c>
      <c r="C8" s="132">
        <v>99</v>
      </c>
      <c r="D8" s="132">
        <v>101</v>
      </c>
      <c r="E8" s="133">
        <f t="shared" si="0"/>
        <v>2.02</v>
      </c>
      <c r="F8" s="128"/>
      <c r="G8" s="128"/>
      <c r="H8" s="128"/>
      <c r="I8" s="128"/>
      <c r="J8" s="128"/>
      <c r="K8" s="128"/>
      <c r="L8" s="128"/>
      <c r="M8" s="128"/>
      <c r="N8" s="128"/>
    </row>
    <row r="9" spans="1:14" s="129" customFormat="1" ht="15" customHeight="1" x14ac:dyDescent="0.25">
      <c r="A9" s="301"/>
      <c r="B9" s="127" t="s">
        <v>73</v>
      </c>
      <c r="C9" s="132">
        <v>99</v>
      </c>
      <c r="D9" s="132">
        <v>101</v>
      </c>
      <c r="E9" s="133">
        <f t="shared" si="0"/>
        <v>2.02</v>
      </c>
      <c r="F9" s="128"/>
      <c r="G9" s="128"/>
      <c r="H9" s="128"/>
      <c r="I9" s="128"/>
      <c r="J9" s="128"/>
      <c r="K9" s="128"/>
      <c r="L9" s="128"/>
      <c r="M9" s="128"/>
      <c r="N9" s="128"/>
    </row>
    <row r="10" spans="1:14" s="129" customFormat="1" ht="15" customHeight="1" x14ac:dyDescent="0.25">
      <c r="A10" s="301" t="s">
        <v>74</v>
      </c>
      <c r="B10" s="127" t="s">
        <v>50</v>
      </c>
      <c r="C10" s="132">
        <v>88</v>
      </c>
      <c r="D10" s="132">
        <v>77</v>
      </c>
      <c r="E10" s="133">
        <f t="shared" si="0"/>
        <v>-12.5</v>
      </c>
      <c r="F10" s="128"/>
      <c r="G10" s="128"/>
      <c r="H10" s="128"/>
      <c r="I10" s="128"/>
      <c r="J10" s="128"/>
      <c r="K10" s="128"/>
      <c r="L10" s="128"/>
      <c r="M10" s="128"/>
      <c r="N10" s="128"/>
    </row>
    <row r="11" spans="1:14" s="129" customFormat="1" ht="15" customHeight="1" x14ac:dyDescent="0.25">
      <c r="A11" s="301"/>
      <c r="B11" s="127" t="s">
        <v>75</v>
      </c>
      <c r="C11" s="132">
        <v>50</v>
      </c>
      <c r="D11" s="132">
        <v>44</v>
      </c>
      <c r="E11" s="133">
        <f t="shared" si="0"/>
        <v>-12</v>
      </c>
      <c r="F11" s="128"/>
      <c r="G11" s="128"/>
      <c r="H11" s="128"/>
      <c r="I11" s="128"/>
      <c r="J11" s="128"/>
      <c r="K11" s="128"/>
      <c r="L11" s="128"/>
      <c r="M11" s="128"/>
      <c r="N11" s="128"/>
    </row>
    <row r="12" spans="1:14" s="129" customFormat="1" ht="15" customHeight="1" x14ac:dyDescent="0.25">
      <c r="A12" s="301"/>
      <c r="B12" s="127" t="s">
        <v>76</v>
      </c>
      <c r="C12" s="132">
        <v>17</v>
      </c>
      <c r="D12" s="132">
        <v>16</v>
      </c>
      <c r="E12" s="133">
        <f t="shared" si="0"/>
        <v>-5.88</v>
      </c>
      <c r="F12" s="128"/>
      <c r="G12" s="128"/>
      <c r="H12" s="128"/>
      <c r="I12" s="128"/>
      <c r="J12" s="128"/>
      <c r="K12" s="128"/>
      <c r="L12" s="128"/>
      <c r="M12" s="128"/>
      <c r="N12" s="128"/>
    </row>
    <row r="13" spans="1:14" s="129" customFormat="1" ht="15" customHeight="1" x14ac:dyDescent="0.25">
      <c r="A13" s="301"/>
      <c r="B13" s="127" t="s">
        <v>77</v>
      </c>
      <c r="C13" s="132">
        <v>11</v>
      </c>
      <c r="D13" s="132">
        <v>10</v>
      </c>
      <c r="E13" s="133">
        <f t="shared" si="0"/>
        <v>-9.09</v>
      </c>
      <c r="F13" s="128"/>
      <c r="G13" s="128"/>
      <c r="H13" s="128"/>
      <c r="I13" s="128"/>
      <c r="J13" s="128"/>
      <c r="K13" s="128"/>
      <c r="L13" s="128"/>
      <c r="M13" s="128"/>
      <c r="N13" s="128"/>
    </row>
    <row r="14" spans="1:14" s="129" customFormat="1" ht="15" customHeight="1" x14ac:dyDescent="0.25">
      <c r="A14" s="301" t="s">
        <v>78</v>
      </c>
      <c r="B14" s="127" t="s">
        <v>50</v>
      </c>
      <c r="C14" s="132">
        <v>77</v>
      </c>
      <c r="D14" s="132">
        <v>49</v>
      </c>
      <c r="E14" s="133">
        <f t="shared" si="0"/>
        <v>-36.36</v>
      </c>
      <c r="F14" s="128"/>
      <c r="G14" s="128"/>
      <c r="H14" s="128"/>
      <c r="I14" s="128"/>
      <c r="J14" s="128"/>
      <c r="K14" s="128"/>
      <c r="L14" s="128"/>
      <c r="M14" s="128"/>
      <c r="N14" s="128"/>
    </row>
    <row r="15" spans="1:14" s="129" customFormat="1" ht="15" customHeight="1" x14ac:dyDescent="0.25">
      <c r="A15" s="301"/>
      <c r="B15" s="130" t="s">
        <v>79</v>
      </c>
      <c r="C15" s="132">
        <v>77</v>
      </c>
      <c r="D15" s="132">
        <v>49</v>
      </c>
      <c r="E15" s="133">
        <f t="shared" si="0"/>
        <v>-36.36</v>
      </c>
      <c r="F15" s="128"/>
      <c r="G15" s="128"/>
      <c r="H15" s="128"/>
      <c r="I15" s="128"/>
      <c r="J15" s="128"/>
      <c r="K15" s="128"/>
      <c r="L15" s="128"/>
      <c r="M15" s="128"/>
      <c r="N15" s="128"/>
    </row>
    <row r="16" spans="1:14" s="129" customFormat="1" ht="15" customHeight="1" x14ac:dyDescent="0.25">
      <c r="A16" s="301" t="s">
        <v>80</v>
      </c>
      <c r="B16" s="127" t="s">
        <v>50</v>
      </c>
      <c r="C16" s="132">
        <v>71</v>
      </c>
      <c r="D16" s="132">
        <v>63</v>
      </c>
      <c r="E16" s="133">
        <f t="shared" si="0"/>
        <v>-11.27</v>
      </c>
      <c r="F16" s="128"/>
      <c r="G16" s="128"/>
      <c r="H16" s="128"/>
      <c r="I16" s="128"/>
      <c r="J16" s="128"/>
      <c r="K16" s="128"/>
      <c r="L16" s="128"/>
      <c r="M16" s="128"/>
      <c r="N16" s="128"/>
    </row>
    <row r="17" spans="1:14" s="129" customFormat="1" ht="15" customHeight="1" x14ac:dyDescent="0.25">
      <c r="A17" s="301"/>
      <c r="B17" s="127" t="s">
        <v>81</v>
      </c>
      <c r="C17" s="132">
        <v>66</v>
      </c>
      <c r="D17" s="132">
        <v>60</v>
      </c>
      <c r="E17" s="133">
        <f t="shared" si="0"/>
        <v>-9.09</v>
      </c>
      <c r="F17" s="128"/>
      <c r="G17" s="128"/>
      <c r="H17" s="128"/>
      <c r="I17" s="128"/>
      <c r="J17" s="128"/>
      <c r="K17" s="128"/>
      <c r="L17" s="128"/>
      <c r="M17" s="128"/>
      <c r="N17" s="128"/>
    </row>
    <row r="18" spans="1:14" s="129" customFormat="1" ht="15" customHeight="1" x14ac:dyDescent="0.25">
      <c r="A18" s="301"/>
      <c r="B18" s="127" t="s">
        <v>82</v>
      </c>
      <c r="C18" s="132" t="s">
        <v>83</v>
      </c>
      <c r="D18" s="132" t="s">
        <v>83</v>
      </c>
      <c r="E18" s="134" t="s">
        <v>83</v>
      </c>
      <c r="F18" s="128"/>
      <c r="G18" s="128"/>
      <c r="H18" s="128"/>
      <c r="I18" s="128"/>
      <c r="J18" s="128"/>
      <c r="K18" s="128"/>
      <c r="L18" s="128"/>
      <c r="M18" s="128"/>
      <c r="N18" s="128"/>
    </row>
    <row r="19" spans="1:14" s="129" customFormat="1" ht="15" customHeight="1" x14ac:dyDescent="0.25">
      <c r="A19" s="301"/>
      <c r="B19" s="127" t="s">
        <v>84</v>
      </c>
      <c r="C19" s="132" t="s">
        <v>83</v>
      </c>
      <c r="D19" s="132">
        <v>0</v>
      </c>
      <c r="E19" s="134" t="s">
        <v>83</v>
      </c>
      <c r="F19" s="128"/>
      <c r="G19" s="128"/>
      <c r="H19" s="128"/>
      <c r="I19" s="128"/>
      <c r="J19" s="128"/>
      <c r="K19" s="128"/>
      <c r="L19" s="128"/>
      <c r="M19" s="128"/>
      <c r="N19" s="128"/>
    </row>
    <row r="20" spans="1:14" s="18" customFormat="1" ht="17.25" customHeight="1" x14ac:dyDescent="0.2">
      <c r="A20" s="19" t="s">
        <v>26</v>
      </c>
    </row>
    <row r="21" spans="1:14" s="108" customFormat="1" ht="12" customHeight="1" x14ac:dyDescent="0.25">
      <c r="A21" s="118" t="s">
        <v>185</v>
      </c>
    </row>
    <row r="22" spans="1:14" s="108" customFormat="1" ht="24" customHeight="1" x14ac:dyDescent="0.25">
      <c r="A22" s="300" t="s">
        <v>186</v>
      </c>
      <c r="B22" s="300"/>
      <c r="C22" s="300"/>
      <c r="D22" s="300"/>
      <c r="E22" s="300"/>
    </row>
    <row r="23" spans="1:14" s="108" customFormat="1" ht="24" customHeight="1" x14ac:dyDescent="0.2">
      <c r="A23" s="293" t="s">
        <v>179</v>
      </c>
      <c r="B23" s="293"/>
      <c r="C23" s="293"/>
      <c r="D23" s="293"/>
      <c r="E23" s="293"/>
    </row>
    <row r="24" spans="1:14" s="108" customFormat="1" ht="24" customHeight="1" x14ac:dyDescent="0.25">
      <c r="A24" s="291" t="s">
        <v>181</v>
      </c>
      <c r="B24" s="291"/>
      <c r="C24" s="291"/>
      <c r="D24" s="291"/>
      <c r="E24" s="291"/>
    </row>
    <row r="25" spans="1:14" s="76" customFormat="1" ht="24" customHeight="1" x14ac:dyDescent="0.25">
      <c r="A25" s="290" t="s">
        <v>183</v>
      </c>
      <c r="B25" s="290"/>
      <c r="C25" s="290"/>
      <c r="D25" s="290"/>
      <c r="E25" s="290"/>
    </row>
    <row r="26" spans="1:14" s="108" customFormat="1" ht="12" customHeight="1" x14ac:dyDescent="0.25">
      <c r="A26" s="118" t="s">
        <v>187</v>
      </c>
    </row>
    <row r="27" spans="1:14" s="108" customFormat="1" ht="12" customHeight="1" x14ac:dyDescent="0.25">
      <c r="A27" s="77" t="s">
        <v>27</v>
      </c>
    </row>
    <row r="28" spans="1:14" s="110" customFormat="1" ht="12" customHeight="1" x14ac:dyDescent="0.25">
      <c r="A28" s="137" t="s">
        <v>66</v>
      </c>
      <c r="B28" s="108"/>
      <c r="C28" s="108"/>
      <c r="D28" s="108"/>
      <c r="E28" s="108"/>
      <c r="F28" s="76"/>
      <c r="G28" s="76"/>
      <c r="H28" s="76"/>
    </row>
    <row r="29" spans="1:14" s="81" customFormat="1" ht="30" customHeight="1" x14ac:dyDescent="0.25">
      <c r="A29" s="81" t="s">
        <v>266</v>
      </c>
    </row>
    <row r="30" spans="1:14" ht="45" x14ac:dyDescent="0.25">
      <c r="A30" s="113" t="s">
        <v>67</v>
      </c>
      <c r="B30" s="123" t="s">
        <v>267</v>
      </c>
      <c r="C30" s="106" t="s">
        <v>58</v>
      </c>
      <c r="D30" s="106" t="s">
        <v>59</v>
      </c>
      <c r="E30" s="107" t="s">
        <v>60</v>
      </c>
    </row>
    <row r="31" spans="1:14" s="129" customFormat="1" ht="15" customHeight="1" x14ac:dyDescent="0.25">
      <c r="A31" s="301" t="s">
        <v>68</v>
      </c>
      <c r="B31" s="127" t="s">
        <v>50</v>
      </c>
      <c r="C31" s="132">
        <v>45073</v>
      </c>
      <c r="D31" s="132">
        <v>25983</v>
      </c>
      <c r="E31" s="133">
        <f>ROUND(((D31-C31)/C31)*100,2)</f>
        <v>-42.35</v>
      </c>
      <c r="F31" s="128"/>
      <c r="G31" s="128"/>
      <c r="H31" s="128"/>
      <c r="I31" s="128"/>
      <c r="J31" s="128"/>
      <c r="K31" s="128"/>
      <c r="L31" s="128"/>
      <c r="M31" s="128"/>
      <c r="N31" s="128"/>
    </row>
    <row r="32" spans="1:14" s="129" customFormat="1" ht="45" customHeight="1" x14ac:dyDescent="0.25">
      <c r="A32" s="301"/>
      <c r="B32" s="130" t="s">
        <v>69</v>
      </c>
      <c r="C32" s="132">
        <v>15523</v>
      </c>
      <c r="D32" s="132">
        <v>10145</v>
      </c>
      <c r="E32" s="133">
        <f t="shared" ref="E32:E46" si="1">ROUND(((D32-C32)/C32)*100,2)</f>
        <v>-34.65</v>
      </c>
      <c r="F32" s="131"/>
      <c r="G32" s="128"/>
      <c r="H32" s="128"/>
      <c r="I32" s="128"/>
      <c r="J32" s="128"/>
      <c r="K32" s="128"/>
      <c r="L32" s="128"/>
      <c r="M32" s="128"/>
      <c r="N32" s="128"/>
    </row>
    <row r="33" spans="1:14" s="129" customFormat="1" ht="30" customHeight="1" x14ac:dyDescent="0.25">
      <c r="A33" s="301"/>
      <c r="B33" s="130" t="s">
        <v>70</v>
      </c>
      <c r="C33" s="132">
        <v>17174</v>
      </c>
      <c r="D33" s="132">
        <v>7196</v>
      </c>
      <c r="E33" s="133">
        <f t="shared" si="1"/>
        <v>-58.1</v>
      </c>
      <c r="F33" s="128"/>
      <c r="G33" s="128"/>
      <c r="H33" s="128"/>
      <c r="I33" s="128"/>
      <c r="J33" s="128"/>
      <c r="K33" s="128"/>
      <c r="L33" s="128"/>
      <c r="M33" s="128"/>
      <c r="N33" s="128"/>
    </row>
    <row r="34" spans="1:14" s="129" customFormat="1" ht="15" customHeight="1" x14ac:dyDescent="0.25">
      <c r="A34" s="301"/>
      <c r="B34" s="127" t="s">
        <v>71</v>
      </c>
      <c r="C34" s="132">
        <v>4506</v>
      </c>
      <c r="D34" s="132">
        <v>2390</v>
      </c>
      <c r="E34" s="133">
        <f t="shared" si="1"/>
        <v>-46.96</v>
      </c>
      <c r="F34" s="128"/>
      <c r="G34" s="128"/>
      <c r="H34" s="128"/>
      <c r="I34" s="128"/>
      <c r="J34" s="128"/>
      <c r="K34" s="128"/>
      <c r="L34" s="128"/>
      <c r="M34" s="128"/>
      <c r="N34" s="128"/>
    </row>
    <row r="35" spans="1:14" s="129" customFormat="1" ht="15" customHeight="1" x14ac:dyDescent="0.25">
      <c r="A35" s="301" t="s">
        <v>72</v>
      </c>
      <c r="B35" s="127" t="s">
        <v>50</v>
      </c>
      <c r="C35" s="132">
        <v>28402</v>
      </c>
      <c r="D35" s="132">
        <v>29791</v>
      </c>
      <c r="E35" s="133">
        <f t="shared" si="1"/>
        <v>4.8899999999999997</v>
      </c>
      <c r="F35" s="128"/>
      <c r="G35" s="128"/>
      <c r="H35" s="128"/>
      <c r="I35" s="128"/>
      <c r="J35" s="128"/>
      <c r="K35" s="128"/>
      <c r="L35" s="128"/>
      <c r="M35" s="128"/>
      <c r="N35" s="128"/>
    </row>
    <row r="36" spans="1:14" s="129" customFormat="1" ht="15" customHeight="1" x14ac:dyDescent="0.25">
      <c r="A36" s="301"/>
      <c r="B36" s="127" t="s">
        <v>73</v>
      </c>
      <c r="C36" s="132">
        <v>28402</v>
      </c>
      <c r="D36" s="132">
        <v>29791</v>
      </c>
      <c r="E36" s="133">
        <f t="shared" si="1"/>
        <v>4.8899999999999997</v>
      </c>
      <c r="F36" s="128"/>
      <c r="G36" s="128"/>
      <c r="H36" s="128"/>
      <c r="I36" s="128"/>
      <c r="J36" s="128"/>
      <c r="K36" s="128"/>
      <c r="L36" s="128"/>
      <c r="M36" s="128"/>
      <c r="N36" s="128"/>
    </row>
    <row r="37" spans="1:14" s="129" customFormat="1" ht="15" customHeight="1" x14ac:dyDescent="0.25">
      <c r="A37" s="301" t="s">
        <v>74</v>
      </c>
      <c r="B37" s="127" t="s">
        <v>50</v>
      </c>
      <c r="C37" s="132">
        <v>24896</v>
      </c>
      <c r="D37" s="132">
        <v>22522</v>
      </c>
      <c r="E37" s="133">
        <f t="shared" si="1"/>
        <v>-9.5399999999999991</v>
      </c>
      <c r="F37" s="128"/>
      <c r="G37" s="128"/>
      <c r="H37" s="128"/>
      <c r="I37" s="128"/>
      <c r="J37" s="128"/>
      <c r="K37" s="128"/>
      <c r="L37" s="128"/>
      <c r="M37" s="128"/>
      <c r="N37" s="128"/>
    </row>
    <row r="38" spans="1:14" s="129" customFormat="1" ht="15" customHeight="1" x14ac:dyDescent="0.25">
      <c r="A38" s="301"/>
      <c r="B38" s="127" t="s">
        <v>75</v>
      </c>
      <c r="C38" s="132">
        <v>14330</v>
      </c>
      <c r="D38" s="132">
        <v>13790</v>
      </c>
      <c r="E38" s="133">
        <f t="shared" si="1"/>
        <v>-3.77</v>
      </c>
      <c r="F38" s="128"/>
      <c r="G38" s="128"/>
      <c r="H38" s="128"/>
      <c r="I38" s="128"/>
      <c r="J38" s="128"/>
      <c r="K38" s="128"/>
      <c r="L38" s="128"/>
      <c r="M38" s="128"/>
      <c r="N38" s="128"/>
    </row>
    <row r="39" spans="1:14" s="129" customFormat="1" ht="15" customHeight="1" x14ac:dyDescent="0.25">
      <c r="A39" s="301"/>
      <c r="B39" s="127" t="s">
        <v>86</v>
      </c>
      <c r="C39" s="132">
        <v>5040</v>
      </c>
      <c r="D39" s="132">
        <v>4256</v>
      </c>
      <c r="E39" s="133">
        <f t="shared" si="1"/>
        <v>-15.56</v>
      </c>
      <c r="F39" s="128"/>
      <c r="G39" s="128"/>
      <c r="H39" s="128"/>
      <c r="I39" s="128"/>
      <c r="J39" s="128"/>
      <c r="K39" s="128"/>
      <c r="L39" s="128"/>
      <c r="M39" s="128"/>
      <c r="N39" s="128"/>
    </row>
    <row r="40" spans="1:14" s="129" customFormat="1" ht="15" customHeight="1" x14ac:dyDescent="0.25">
      <c r="A40" s="301"/>
      <c r="B40" s="127" t="s">
        <v>87</v>
      </c>
      <c r="C40" s="132">
        <v>2841</v>
      </c>
      <c r="D40" s="132">
        <v>2746</v>
      </c>
      <c r="E40" s="133">
        <f t="shared" si="1"/>
        <v>-3.34</v>
      </c>
      <c r="F40" s="128"/>
      <c r="G40" s="128"/>
      <c r="H40" s="128"/>
      <c r="I40" s="128"/>
      <c r="J40" s="128"/>
      <c r="K40" s="128"/>
      <c r="L40" s="128"/>
      <c r="M40" s="128"/>
      <c r="N40" s="128"/>
    </row>
    <row r="41" spans="1:14" s="129" customFormat="1" ht="15" customHeight="1" x14ac:dyDescent="0.25">
      <c r="A41" s="301" t="s">
        <v>78</v>
      </c>
      <c r="B41" s="127" t="s">
        <v>50</v>
      </c>
      <c r="C41" s="132">
        <v>22210</v>
      </c>
      <c r="D41" s="132">
        <v>13793</v>
      </c>
      <c r="E41" s="133">
        <f t="shared" si="1"/>
        <v>-37.9</v>
      </c>
      <c r="F41" s="128"/>
      <c r="G41" s="128"/>
      <c r="H41" s="128"/>
      <c r="I41" s="128"/>
      <c r="J41" s="128"/>
      <c r="K41" s="128"/>
      <c r="L41" s="128"/>
      <c r="M41" s="128"/>
      <c r="N41" s="128"/>
    </row>
    <row r="42" spans="1:14" s="129" customFormat="1" ht="15" customHeight="1" x14ac:dyDescent="0.25">
      <c r="A42" s="301"/>
      <c r="B42" s="130" t="s">
        <v>79</v>
      </c>
      <c r="C42" s="132">
        <v>22210</v>
      </c>
      <c r="D42" s="132">
        <v>13793</v>
      </c>
      <c r="E42" s="133">
        <f t="shared" si="1"/>
        <v>-37.9</v>
      </c>
      <c r="F42" s="128"/>
      <c r="G42" s="128"/>
      <c r="H42" s="128"/>
      <c r="I42" s="128"/>
      <c r="J42" s="128"/>
      <c r="K42" s="128"/>
      <c r="L42" s="128"/>
      <c r="M42" s="128"/>
      <c r="N42" s="128"/>
    </row>
    <row r="43" spans="1:14" s="129" customFormat="1" ht="15" customHeight="1" x14ac:dyDescent="0.25">
      <c r="A43" s="301" t="s">
        <v>80</v>
      </c>
      <c r="B43" s="127" t="s">
        <v>50</v>
      </c>
      <c r="C43" s="132">
        <v>22059</v>
      </c>
      <c r="D43" s="132">
        <v>19805</v>
      </c>
      <c r="E43" s="133">
        <f t="shared" si="1"/>
        <v>-10.220000000000001</v>
      </c>
      <c r="F43" s="128"/>
      <c r="G43" s="128"/>
      <c r="H43" s="128"/>
      <c r="I43" s="128"/>
      <c r="J43" s="128"/>
      <c r="K43" s="128"/>
      <c r="L43" s="128"/>
      <c r="M43" s="128"/>
      <c r="N43" s="128"/>
    </row>
    <row r="44" spans="1:14" s="129" customFormat="1" ht="15" customHeight="1" x14ac:dyDescent="0.25">
      <c r="A44" s="301"/>
      <c r="B44" s="127" t="s">
        <v>81</v>
      </c>
      <c r="C44" s="132">
        <v>21039</v>
      </c>
      <c r="D44" s="132">
        <v>18863</v>
      </c>
      <c r="E44" s="133">
        <f t="shared" si="1"/>
        <v>-10.34</v>
      </c>
      <c r="F44" s="128"/>
      <c r="G44" s="128"/>
      <c r="H44" s="128"/>
      <c r="I44" s="128"/>
      <c r="J44" s="128"/>
      <c r="K44" s="128"/>
      <c r="L44" s="128"/>
      <c r="M44" s="128"/>
      <c r="N44" s="128"/>
    </row>
    <row r="45" spans="1:14" s="129" customFormat="1" ht="15" customHeight="1" x14ac:dyDescent="0.25">
      <c r="A45" s="301"/>
      <c r="B45" s="127" t="s">
        <v>82</v>
      </c>
      <c r="C45" s="132">
        <v>840</v>
      </c>
      <c r="D45" s="132">
        <v>942</v>
      </c>
      <c r="E45" s="133">
        <f t="shared" si="1"/>
        <v>12.14</v>
      </c>
      <c r="F45" s="128"/>
      <c r="G45" s="128"/>
      <c r="H45" s="128"/>
      <c r="I45" s="128"/>
      <c r="J45" s="128"/>
      <c r="K45" s="128"/>
      <c r="L45" s="128"/>
      <c r="M45" s="128"/>
      <c r="N45" s="128"/>
    </row>
    <row r="46" spans="1:14" s="129" customFormat="1" ht="15" customHeight="1" x14ac:dyDescent="0.25">
      <c r="A46" s="301"/>
      <c r="B46" s="127" t="s">
        <v>84</v>
      </c>
      <c r="C46" s="132">
        <v>180</v>
      </c>
      <c r="D46" s="132">
        <v>0</v>
      </c>
      <c r="E46" s="133">
        <f t="shared" si="1"/>
        <v>-100</v>
      </c>
      <c r="F46" s="128"/>
      <c r="G46" s="128"/>
      <c r="H46" s="128"/>
      <c r="I46" s="128"/>
      <c r="J46" s="128"/>
      <c r="K46" s="128"/>
      <c r="L46" s="128"/>
      <c r="M46" s="128"/>
      <c r="N46" s="128"/>
    </row>
    <row r="47" spans="1:14" s="18" customFormat="1" ht="17.25" customHeight="1" x14ac:dyDescent="0.2">
      <c r="A47" s="19" t="s">
        <v>26</v>
      </c>
    </row>
    <row r="48" spans="1:14" s="18" customFormat="1" ht="12" customHeight="1" x14ac:dyDescent="0.2">
      <c r="A48" s="20" t="s">
        <v>185</v>
      </c>
    </row>
    <row r="49" spans="1:8" s="18" customFormat="1" ht="12" customHeight="1" x14ac:dyDescent="0.2">
      <c r="A49" s="17" t="s">
        <v>169</v>
      </c>
    </row>
    <row r="50" spans="1:8" s="60" customFormat="1" ht="24" customHeight="1" x14ac:dyDescent="0.2">
      <c r="A50" s="299" t="s">
        <v>179</v>
      </c>
      <c r="B50" s="299"/>
      <c r="C50" s="299"/>
      <c r="D50" s="299"/>
      <c r="E50" s="299"/>
    </row>
    <row r="51" spans="1:8" s="60" customFormat="1" ht="24" customHeight="1" x14ac:dyDescent="0.25">
      <c r="A51" s="303" t="s">
        <v>188</v>
      </c>
      <c r="B51" s="303"/>
      <c r="C51" s="303"/>
      <c r="D51" s="303"/>
      <c r="E51" s="303"/>
    </row>
    <row r="52" spans="1:8" s="60" customFormat="1" ht="12" customHeight="1" x14ac:dyDescent="0.25">
      <c r="A52" s="135" t="s">
        <v>187</v>
      </c>
    </row>
    <row r="53" spans="1:8" s="60" customFormat="1" ht="12" customHeight="1" x14ac:dyDescent="0.25">
      <c r="A53" s="75" t="s">
        <v>27</v>
      </c>
    </row>
    <row r="54" spans="1:8" s="6" customFormat="1" ht="12" customHeight="1" x14ac:dyDescent="0.25">
      <c r="A54" s="136" t="s">
        <v>66</v>
      </c>
      <c r="B54" s="60"/>
      <c r="C54" s="60"/>
      <c r="D54" s="60"/>
      <c r="E54" s="60"/>
      <c r="F54" s="62"/>
      <c r="G54" s="62"/>
      <c r="H54" s="62"/>
    </row>
    <row r="55" spans="1:8" s="79" customFormat="1" ht="27" customHeight="1" x14ac:dyDescent="0.2">
      <c r="A55" s="288" t="s">
        <v>268</v>
      </c>
      <c r="B55" s="288"/>
      <c r="C55" s="288"/>
      <c r="D55" s="288"/>
    </row>
    <row r="56" spans="1:8" s="18" customFormat="1" hidden="1" x14ac:dyDescent="0.2"/>
    <row r="57" spans="1:8" s="18" customFormat="1" hidden="1" x14ac:dyDescent="0.2"/>
  </sheetData>
  <mergeCells count="18">
    <mergeCell ref="A2:E2"/>
    <mergeCell ref="A23:E23"/>
    <mergeCell ref="A25:E25"/>
    <mergeCell ref="A51:E51"/>
    <mergeCell ref="A4:A7"/>
    <mergeCell ref="A8:A9"/>
    <mergeCell ref="A10:A13"/>
    <mergeCell ref="A14:A15"/>
    <mergeCell ref="A16:A19"/>
    <mergeCell ref="A55:D55"/>
    <mergeCell ref="A24:E24"/>
    <mergeCell ref="A50:E50"/>
    <mergeCell ref="A22:E22"/>
    <mergeCell ref="A31:A34"/>
    <mergeCell ref="A35:A36"/>
    <mergeCell ref="A37:A40"/>
    <mergeCell ref="A41:A42"/>
    <mergeCell ref="A43:A46"/>
  </mergeCells>
  <hyperlinks>
    <hyperlink ref="A55" location="'Table of contents'!A1" display="End of worksheet (back to Table of contents)" xr:uid="{00000000-0004-0000-0600-000000000000}"/>
    <hyperlink ref="A55:D55" location="'Table des matières'!A1" display="Fin de l’onglet (retour à la table des matières)" xr:uid="{00000000-0004-0000-0600-000001000000}"/>
  </hyperlinks>
  <pageMargins left="0.7" right="0.7" top="0.75" bottom="0.75" header="0.3" footer="0.3"/>
  <pageSetup scale="77" fitToHeight="0" orientation="landscape" r:id="rId1"/>
  <headerFooter>
    <oddFooter>&amp;L&amp;"Arial,Regular"&amp;9© 2024 ICIS&amp;R&amp;"Arial,Regular"&amp;9&amp;P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56"/>
  <sheetViews>
    <sheetView showGridLines="0" zoomScaleNormal="100" workbookViewId="0"/>
  </sheetViews>
  <sheetFormatPr defaultColWidth="0" defaultRowHeight="0" customHeight="1" zeroHeight="1" x14ac:dyDescent="0.2"/>
  <cols>
    <col min="1" max="1" width="40.85546875" style="13" customWidth="1"/>
    <col min="2" max="3" width="20.85546875" style="13" customWidth="1"/>
    <col min="4" max="4" width="20.85546875" style="18" customWidth="1"/>
    <col min="5" max="21" width="8.85546875" style="18" hidden="1" customWidth="1"/>
    <col min="22" max="16384" width="8.85546875" style="13" hidden="1"/>
  </cols>
  <sheetData>
    <row r="1" spans="1:21" s="4" customFormat="1" ht="0.95" customHeight="1" x14ac:dyDescent="0.25">
      <c r="A1" s="4" t="s">
        <v>196</v>
      </c>
    </row>
    <row r="2" spans="1:21" s="81" customFormat="1" ht="30" customHeight="1" x14ac:dyDescent="0.25">
      <c r="A2" s="81" t="s">
        <v>269</v>
      </c>
    </row>
    <row r="3" spans="1:21" ht="30" customHeight="1" x14ac:dyDescent="0.25">
      <c r="A3" s="149" t="s">
        <v>32</v>
      </c>
      <c r="B3" s="150" t="s">
        <v>58</v>
      </c>
      <c r="C3" s="150" t="s">
        <v>59</v>
      </c>
      <c r="D3" s="151" t="s">
        <v>60</v>
      </c>
    </row>
    <row r="4" spans="1:21" s="96" customFormat="1" ht="15" customHeight="1" x14ac:dyDescent="0.25">
      <c r="A4" s="142" t="s">
        <v>33</v>
      </c>
      <c r="B4" s="99">
        <v>51</v>
      </c>
      <c r="C4" s="99">
        <v>44</v>
      </c>
      <c r="D4" s="143">
        <f t="shared" ref="D4:D10" si="0">ROUND(((C4-B4)/B4)*100,1)</f>
        <v>-13.7</v>
      </c>
      <c r="E4" s="60"/>
      <c r="F4" s="60"/>
      <c r="G4" s="60"/>
      <c r="H4" s="60"/>
      <c r="I4" s="60"/>
      <c r="J4" s="60"/>
      <c r="K4" s="60"/>
      <c r="L4" s="60"/>
      <c r="M4" s="60"/>
      <c r="N4" s="60"/>
      <c r="O4" s="60"/>
      <c r="P4" s="60"/>
      <c r="Q4" s="60"/>
      <c r="R4" s="60"/>
      <c r="S4" s="60"/>
      <c r="T4" s="60"/>
      <c r="U4" s="60"/>
    </row>
    <row r="5" spans="1:21" s="96" customFormat="1" ht="15" customHeight="1" x14ac:dyDescent="0.25">
      <c r="A5" s="97" t="s">
        <v>34</v>
      </c>
      <c r="B5" s="99">
        <v>46</v>
      </c>
      <c r="C5" s="99">
        <v>42</v>
      </c>
      <c r="D5" s="90">
        <f t="shared" si="0"/>
        <v>-8.6999999999999993</v>
      </c>
      <c r="E5" s="60"/>
      <c r="F5" s="60"/>
      <c r="G5" s="60"/>
      <c r="H5" s="60"/>
      <c r="I5" s="60"/>
      <c r="J5" s="60"/>
      <c r="K5" s="60"/>
      <c r="L5" s="60"/>
      <c r="M5" s="60"/>
      <c r="N5" s="60"/>
      <c r="O5" s="60"/>
      <c r="P5" s="60"/>
      <c r="Q5" s="60"/>
      <c r="R5" s="60"/>
      <c r="S5" s="60"/>
      <c r="T5" s="60"/>
      <c r="U5" s="60"/>
    </row>
    <row r="6" spans="1:21" s="96" customFormat="1" ht="15" customHeight="1" x14ac:dyDescent="0.25">
      <c r="A6" s="97" t="s">
        <v>35</v>
      </c>
      <c r="B6" s="99">
        <v>27</v>
      </c>
      <c r="C6" s="99">
        <v>32</v>
      </c>
      <c r="D6" s="90">
        <f t="shared" si="0"/>
        <v>18.5</v>
      </c>
      <c r="E6" s="60"/>
      <c r="F6" s="60"/>
      <c r="G6" s="60"/>
      <c r="H6" s="60"/>
      <c r="I6" s="60"/>
      <c r="J6" s="60"/>
      <c r="K6" s="60"/>
      <c r="L6" s="60"/>
      <c r="M6" s="60"/>
      <c r="N6" s="60"/>
      <c r="O6" s="60"/>
      <c r="P6" s="60"/>
      <c r="Q6" s="60"/>
      <c r="R6" s="60"/>
      <c r="S6" s="60"/>
      <c r="T6" s="60"/>
      <c r="U6" s="60"/>
    </row>
    <row r="7" spans="1:21" s="96" customFormat="1" ht="15" customHeight="1" x14ac:dyDescent="0.25">
      <c r="A7" s="97" t="s">
        <v>36</v>
      </c>
      <c r="B7" s="99">
        <v>15</v>
      </c>
      <c r="C7" s="99">
        <v>15</v>
      </c>
      <c r="D7" s="90">
        <f t="shared" si="0"/>
        <v>0</v>
      </c>
      <c r="E7" s="60"/>
      <c r="F7" s="60"/>
      <c r="G7" s="60"/>
      <c r="H7" s="60"/>
      <c r="I7" s="60"/>
      <c r="J7" s="60"/>
      <c r="K7" s="60"/>
      <c r="L7" s="60"/>
      <c r="M7" s="60"/>
      <c r="N7" s="60"/>
      <c r="O7" s="60"/>
      <c r="P7" s="60"/>
      <c r="Q7" s="60"/>
      <c r="R7" s="60"/>
      <c r="S7" s="60"/>
      <c r="T7" s="60"/>
      <c r="U7" s="60"/>
    </row>
    <row r="8" spans="1:21" s="96" customFormat="1" ht="15" customHeight="1" x14ac:dyDescent="0.25">
      <c r="A8" s="97" t="s">
        <v>37</v>
      </c>
      <c r="B8" s="99">
        <v>10</v>
      </c>
      <c r="C8" s="99">
        <v>8</v>
      </c>
      <c r="D8" s="90">
        <f t="shared" si="0"/>
        <v>-20</v>
      </c>
      <c r="E8" s="60"/>
      <c r="F8" s="60"/>
      <c r="G8" s="60"/>
      <c r="H8" s="60"/>
      <c r="I8" s="60"/>
      <c r="J8" s="60"/>
      <c r="K8" s="60"/>
      <c r="L8" s="60"/>
      <c r="M8" s="60"/>
      <c r="N8" s="60"/>
      <c r="O8" s="60"/>
      <c r="P8" s="60"/>
      <c r="Q8" s="60"/>
      <c r="R8" s="60"/>
      <c r="S8" s="60"/>
      <c r="T8" s="60"/>
      <c r="U8" s="60"/>
    </row>
    <row r="9" spans="1:21" s="96" customFormat="1" ht="15" customHeight="1" x14ac:dyDescent="0.25">
      <c r="A9" s="97" t="s">
        <v>38</v>
      </c>
      <c r="B9" s="99">
        <v>5</v>
      </c>
      <c r="C9" s="99">
        <v>6</v>
      </c>
      <c r="D9" s="90">
        <f t="shared" si="0"/>
        <v>20</v>
      </c>
      <c r="E9" s="60"/>
      <c r="F9" s="60"/>
      <c r="G9" s="60"/>
      <c r="H9" s="60"/>
      <c r="I9" s="60"/>
      <c r="J9" s="60"/>
      <c r="K9" s="60"/>
      <c r="L9" s="60"/>
      <c r="M9" s="60"/>
      <c r="N9" s="60"/>
      <c r="O9" s="60"/>
      <c r="P9" s="60"/>
      <c r="Q9" s="60"/>
      <c r="R9" s="60"/>
      <c r="S9" s="60"/>
      <c r="T9" s="60"/>
      <c r="U9" s="60"/>
    </row>
    <row r="10" spans="1:21" s="96" customFormat="1" ht="15" customHeight="1" x14ac:dyDescent="0.25">
      <c r="A10" s="98" t="s">
        <v>50</v>
      </c>
      <c r="B10" s="102">
        <v>154</v>
      </c>
      <c r="C10" s="102">
        <v>147</v>
      </c>
      <c r="D10" s="144">
        <f t="shared" si="0"/>
        <v>-4.5</v>
      </c>
      <c r="E10" s="60"/>
      <c r="F10" s="60"/>
      <c r="G10" s="60"/>
      <c r="H10" s="60"/>
      <c r="I10" s="60"/>
      <c r="J10" s="60"/>
      <c r="K10" s="60"/>
      <c r="L10" s="60"/>
      <c r="M10" s="60"/>
      <c r="N10" s="60"/>
      <c r="O10" s="60"/>
      <c r="P10" s="60"/>
      <c r="Q10" s="60"/>
      <c r="R10" s="60"/>
      <c r="S10" s="60"/>
      <c r="T10" s="60"/>
      <c r="U10" s="60"/>
    </row>
    <row r="11" spans="1:21" s="18" customFormat="1" ht="17.25" customHeight="1" x14ac:dyDescent="0.2">
      <c r="A11" s="19" t="s">
        <v>26</v>
      </c>
      <c r="C11" s="22"/>
    </row>
    <row r="12" spans="1:21" s="108" customFormat="1" ht="24" customHeight="1" x14ac:dyDescent="0.25">
      <c r="A12" s="285" t="s">
        <v>190</v>
      </c>
      <c r="B12" s="285"/>
      <c r="C12" s="285"/>
      <c r="D12" s="285"/>
    </row>
    <row r="13" spans="1:21" s="120" customFormat="1" ht="36" customHeight="1" x14ac:dyDescent="0.2">
      <c r="A13" s="305" t="s">
        <v>179</v>
      </c>
      <c r="B13" s="305"/>
      <c r="C13" s="305"/>
      <c r="D13" s="305"/>
    </row>
    <row r="14" spans="1:21" s="76" customFormat="1" ht="24" customHeight="1" x14ac:dyDescent="0.25">
      <c r="A14" s="290" t="s">
        <v>184</v>
      </c>
      <c r="B14" s="290"/>
      <c r="C14" s="290"/>
      <c r="D14" s="290"/>
    </row>
    <row r="15" spans="1:21" s="108" customFormat="1" ht="12" customHeight="1" x14ac:dyDescent="0.25">
      <c r="A15" s="77" t="s">
        <v>88</v>
      </c>
      <c r="B15" s="148"/>
      <c r="C15" s="148"/>
      <c r="D15" s="148"/>
    </row>
    <row r="16" spans="1:21" s="108" customFormat="1" ht="24" customHeight="1" x14ac:dyDescent="0.25">
      <c r="A16" s="285" t="s">
        <v>191</v>
      </c>
      <c r="B16" s="285"/>
      <c r="C16" s="285"/>
      <c r="D16" s="285"/>
    </row>
    <row r="17" spans="1:21" s="81" customFormat="1" ht="50.1" customHeight="1" x14ac:dyDescent="0.25">
      <c r="A17" s="304" t="s">
        <v>270</v>
      </c>
      <c r="B17" s="304"/>
      <c r="C17" s="304"/>
      <c r="D17" s="304"/>
    </row>
    <row r="18" spans="1:21" ht="30" customHeight="1" x14ac:dyDescent="0.25">
      <c r="A18" s="152" t="s">
        <v>29</v>
      </c>
      <c r="B18" s="153" t="s">
        <v>58</v>
      </c>
      <c r="C18" s="153" t="s">
        <v>59</v>
      </c>
      <c r="D18" s="151" t="s">
        <v>60</v>
      </c>
    </row>
    <row r="19" spans="1:21" s="129" customFormat="1" ht="30" customHeight="1" x14ac:dyDescent="0.25">
      <c r="A19" s="126" t="s">
        <v>192</v>
      </c>
      <c r="B19" s="132">
        <v>347</v>
      </c>
      <c r="C19" s="132">
        <v>276</v>
      </c>
      <c r="D19" s="143">
        <f>ROUND(((C19-B19)/B19)*100,1)</f>
        <v>-20.5</v>
      </c>
      <c r="E19" s="128"/>
      <c r="F19" s="128"/>
      <c r="G19" s="128"/>
      <c r="H19" s="128"/>
      <c r="I19" s="128"/>
      <c r="J19" s="128"/>
      <c r="K19" s="128"/>
      <c r="L19" s="128"/>
      <c r="M19" s="128"/>
      <c r="N19" s="128"/>
      <c r="O19" s="128"/>
      <c r="P19" s="128"/>
      <c r="Q19" s="128"/>
      <c r="R19" s="128"/>
      <c r="S19" s="128"/>
      <c r="T19" s="128"/>
      <c r="U19" s="128"/>
    </row>
    <row r="20" spans="1:21" s="129" customFormat="1" ht="15" customHeight="1" x14ac:dyDescent="0.25">
      <c r="A20" s="126" t="s">
        <v>193</v>
      </c>
      <c r="B20" s="132">
        <v>103</v>
      </c>
      <c r="C20" s="132">
        <v>39</v>
      </c>
      <c r="D20" s="143">
        <f>ROUND(((C20-B20)/B20)*100,1)</f>
        <v>-62.1</v>
      </c>
      <c r="E20" s="128"/>
      <c r="F20" s="128"/>
      <c r="G20" s="128"/>
      <c r="H20" s="128"/>
      <c r="I20" s="128"/>
      <c r="J20" s="128"/>
      <c r="K20" s="128"/>
      <c r="L20" s="128"/>
      <c r="M20" s="128"/>
      <c r="N20" s="128"/>
      <c r="O20" s="128"/>
      <c r="P20" s="128"/>
      <c r="Q20" s="128"/>
      <c r="R20" s="128"/>
      <c r="S20" s="128"/>
      <c r="T20" s="128"/>
      <c r="U20" s="128"/>
    </row>
    <row r="21" spans="1:21" s="129" customFormat="1" ht="15" customHeight="1" x14ac:dyDescent="0.25">
      <c r="A21" s="126" t="s">
        <v>89</v>
      </c>
      <c r="B21" s="166">
        <v>453.2</v>
      </c>
      <c r="C21" s="166">
        <v>376</v>
      </c>
      <c r="D21" s="143">
        <f>ROUND(((C21-B21)/B21)*100,1)</f>
        <v>-17</v>
      </c>
      <c r="E21" s="128"/>
      <c r="F21" s="128"/>
      <c r="G21" s="128"/>
      <c r="H21" s="128"/>
      <c r="I21" s="128"/>
      <c r="J21" s="128"/>
      <c r="K21" s="128"/>
      <c r="L21" s="128"/>
      <c r="M21" s="128"/>
      <c r="N21" s="128"/>
      <c r="O21" s="128"/>
      <c r="P21" s="128"/>
      <c r="Q21" s="128"/>
      <c r="R21" s="128"/>
      <c r="S21" s="128"/>
      <c r="T21" s="128"/>
      <c r="U21" s="128"/>
    </row>
    <row r="22" spans="1:21" s="129" customFormat="1" ht="15" customHeight="1" x14ac:dyDescent="0.25">
      <c r="A22" s="155" t="s">
        <v>90</v>
      </c>
      <c r="B22" s="167">
        <v>157262</v>
      </c>
      <c r="C22" s="167">
        <v>103769.76</v>
      </c>
      <c r="D22" s="156">
        <f>ROUND(((C22-B22)/B22)*100,1)</f>
        <v>-34</v>
      </c>
      <c r="E22" s="128"/>
      <c r="F22" s="128"/>
      <c r="G22" s="128"/>
      <c r="H22" s="128"/>
      <c r="I22" s="128"/>
      <c r="J22" s="128"/>
      <c r="K22" s="128"/>
      <c r="L22" s="128"/>
      <c r="M22" s="128"/>
      <c r="N22" s="128"/>
      <c r="O22" s="128"/>
      <c r="P22" s="128"/>
      <c r="Q22" s="128"/>
      <c r="R22" s="128"/>
      <c r="S22" s="128"/>
      <c r="T22" s="128"/>
      <c r="U22" s="128"/>
    </row>
    <row r="23" spans="1:21" ht="17.25" customHeight="1" x14ac:dyDescent="0.2">
      <c r="A23" s="19" t="s">
        <v>26</v>
      </c>
      <c r="B23" s="18"/>
      <c r="C23" s="18"/>
    </row>
    <row r="24" spans="1:21" s="147" customFormat="1" ht="24" customHeight="1" x14ac:dyDescent="0.25">
      <c r="A24" s="285" t="s">
        <v>190</v>
      </c>
      <c r="B24" s="285"/>
      <c r="C24" s="285"/>
      <c r="D24" s="285"/>
      <c r="E24" s="108"/>
      <c r="F24" s="108"/>
      <c r="G24" s="108"/>
      <c r="H24" s="108"/>
      <c r="I24" s="108"/>
      <c r="J24" s="108"/>
      <c r="K24" s="108"/>
      <c r="L24" s="108"/>
      <c r="M24" s="108"/>
      <c r="N24" s="108"/>
      <c r="O24" s="108"/>
      <c r="P24" s="108"/>
      <c r="Q24" s="108"/>
      <c r="R24" s="108"/>
      <c r="S24" s="108"/>
      <c r="T24" s="108"/>
      <c r="U24" s="108"/>
    </row>
    <row r="25" spans="1:21" s="147" customFormat="1" ht="36" customHeight="1" x14ac:dyDescent="0.2">
      <c r="A25" s="305" t="s">
        <v>179</v>
      </c>
      <c r="B25" s="305"/>
      <c r="C25" s="305"/>
      <c r="D25" s="305"/>
      <c r="E25" s="108"/>
      <c r="F25" s="108"/>
      <c r="G25" s="108"/>
      <c r="H25" s="108"/>
      <c r="I25" s="108"/>
      <c r="J25" s="108"/>
      <c r="K25" s="108"/>
      <c r="L25" s="108"/>
      <c r="M25" s="108"/>
      <c r="N25" s="108"/>
      <c r="O25" s="108"/>
      <c r="P25" s="108"/>
      <c r="Q25" s="108"/>
      <c r="R25" s="108"/>
      <c r="S25" s="108"/>
      <c r="T25" s="108"/>
      <c r="U25" s="108"/>
    </row>
    <row r="26" spans="1:21" s="76" customFormat="1" ht="24" customHeight="1" x14ac:dyDescent="0.25">
      <c r="A26" s="290" t="s">
        <v>183</v>
      </c>
      <c r="B26" s="290"/>
      <c r="C26" s="290"/>
      <c r="D26" s="290"/>
    </row>
    <row r="27" spans="1:21" s="147" customFormat="1" ht="36" customHeight="1" x14ac:dyDescent="0.25">
      <c r="A27" s="290" t="s">
        <v>91</v>
      </c>
      <c r="B27" s="290"/>
      <c r="C27" s="290"/>
      <c r="D27" s="290"/>
      <c r="E27" s="108"/>
      <c r="F27" s="108"/>
      <c r="G27" s="108"/>
      <c r="H27" s="108"/>
      <c r="I27" s="108"/>
      <c r="J27" s="108"/>
      <c r="K27" s="108"/>
      <c r="L27" s="108"/>
      <c r="M27" s="108"/>
      <c r="N27" s="108"/>
      <c r="O27" s="108"/>
      <c r="P27" s="108"/>
      <c r="Q27" s="108"/>
      <c r="R27" s="108"/>
      <c r="S27" s="108"/>
      <c r="T27" s="108"/>
      <c r="U27" s="108"/>
    </row>
    <row r="28" spans="1:21" s="147" customFormat="1" ht="12" customHeight="1" x14ac:dyDescent="0.25">
      <c r="A28" s="77" t="s">
        <v>88</v>
      </c>
      <c r="B28" s="108"/>
      <c r="C28" s="108"/>
      <c r="D28" s="108"/>
      <c r="E28" s="108"/>
      <c r="F28" s="108"/>
      <c r="G28" s="108"/>
      <c r="H28" s="108"/>
      <c r="I28" s="108"/>
      <c r="J28" s="108"/>
      <c r="K28" s="108"/>
      <c r="L28" s="108"/>
      <c r="M28" s="108"/>
      <c r="N28" s="108"/>
      <c r="O28" s="108"/>
      <c r="P28" s="108"/>
      <c r="Q28" s="108"/>
      <c r="R28" s="108"/>
      <c r="S28" s="108"/>
      <c r="T28" s="108"/>
      <c r="U28" s="108"/>
    </row>
    <row r="29" spans="1:21" s="147" customFormat="1" ht="24" customHeight="1" x14ac:dyDescent="0.25">
      <c r="A29" s="285" t="s">
        <v>191</v>
      </c>
      <c r="B29" s="285"/>
      <c r="C29" s="285"/>
      <c r="D29" s="285"/>
      <c r="E29" s="108"/>
      <c r="F29" s="108"/>
      <c r="G29" s="108"/>
      <c r="H29" s="108"/>
      <c r="I29" s="108"/>
      <c r="J29" s="108"/>
      <c r="K29" s="108"/>
      <c r="L29" s="108"/>
      <c r="M29" s="108"/>
      <c r="N29" s="108"/>
      <c r="O29" s="108"/>
      <c r="P29" s="108"/>
      <c r="Q29" s="108"/>
      <c r="R29" s="108"/>
      <c r="S29" s="108"/>
      <c r="T29" s="108"/>
      <c r="U29" s="108"/>
    </row>
    <row r="30" spans="1:21" s="141" customFormat="1" ht="50.1" customHeight="1" x14ac:dyDescent="0.25">
      <c r="A30" s="304" t="s">
        <v>271</v>
      </c>
      <c r="B30" s="304"/>
      <c r="C30" s="304"/>
      <c r="D30" s="81"/>
      <c r="E30" s="81"/>
      <c r="F30" s="81"/>
      <c r="G30" s="81"/>
      <c r="H30" s="81"/>
      <c r="I30" s="81"/>
      <c r="J30" s="81"/>
      <c r="K30" s="81"/>
      <c r="L30" s="81"/>
      <c r="M30" s="81"/>
      <c r="N30" s="81"/>
      <c r="O30" s="81"/>
      <c r="P30" s="81"/>
      <c r="Q30" s="81"/>
      <c r="R30" s="81"/>
      <c r="S30" s="81"/>
      <c r="T30" s="81"/>
      <c r="U30" s="81"/>
    </row>
    <row r="31" spans="1:21" ht="30" customHeight="1" x14ac:dyDescent="0.25">
      <c r="A31" s="152" t="s">
        <v>92</v>
      </c>
      <c r="B31" s="150" t="s">
        <v>194</v>
      </c>
      <c r="C31" s="154" t="s">
        <v>31</v>
      </c>
    </row>
    <row r="32" spans="1:21" s="147" customFormat="1" ht="15" customHeight="1" x14ac:dyDescent="0.25">
      <c r="A32" s="145" t="s">
        <v>94</v>
      </c>
      <c r="B32" s="158">
        <v>76</v>
      </c>
      <c r="C32" s="159">
        <v>21.9</v>
      </c>
      <c r="D32" s="108"/>
      <c r="E32" s="108"/>
      <c r="F32" s="108"/>
      <c r="G32" s="108"/>
      <c r="H32" s="108"/>
      <c r="I32" s="108"/>
      <c r="J32" s="108"/>
      <c r="K32" s="108"/>
      <c r="L32" s="108"/>
      <c r="M32" s="108"/>
      <c r="N32" s="108"/>
      <c r="O32" s="108"/>
      <c r="P32" s="108"/>
      <c r="Q32" s="108"/>
      <c r="R32" s="108"/>
      <c r="S32" s="108"/>
      <c r="T32" s="108"/>
      <c r="U32" s="108"/>
    </row>
    <row r="33" spans="1:21" s="147" customFormat="1" ht="15" customHeight="1" x14ac:dyDescent="0.25">
      <c r="A33" s="145" t="s">
        <v>95</v>
      </c>
      <c r="B33" s="158">
        <v>29</v>
      </c>
      <c r="C33" s="159">
        <v>8.36</v>
      </c>
      <c r="D33" s="108"/>
      <c r="E33" s="108"/>
      <c r="F33" s="108"/>
      <c r="G33" s="108"/>
      <c r="H33" s="108"/>
      <c r="I33" s="108"/>
      <c r="J33" s="108"/>
      <c r="K33" s="108"/>
      <c r="L33" s="108"/>
      <c r="M33" s="108"/>
      <c r="N33" s="108"/>
      <c r="O33" s="108"/>
      <c r="P33" s="108"/>
      <c r="Q33" s="108"/>
      <c r="R33" s="108"/>
      <c r="S33" s="108"/>
      <c r="T33" s="108"/>
      <c r="U33" s="108"/>
    </row>
    <row r="34" spans="1:21" s="147" customFormat="1" ht="15" customHeight="1" x14ac:dyDescent="0.25">
      <c r="A34" s="145" t="s">
        <v>96</v>
      </c>
      <c r="B34" s="158">
        <v>13</v>
      </c>
      <c r="C34" s="159">
        <v>3.75</v>
      </c>
      <c r="D34" s="108"/>
      <c r="E34" s="108"/>
      <c r="F34" s="108"/>
      <c r="G34" s="108"/>
      <c r="H34" s="108"/>
      <c r="I34" s="108"/>
      <c r="J34" s="108"/>
      <c r="K34" s="108"/>
      <c r="L34" s="108"/>
      <c r="M34" s="108"/>
      <c r="N34" s="108"/>
      <c r="O34" s="108"/>
      <c r="P34" s="108"/>
      <c r="Q34" s="108"/>
      <c r="R34" s="108"/>
      <c r="S34" s="108"/>
      <c r="T34" s="108"/>
      <c r="U34" s="108"/>
    </row>
    <row r="35" spans="1:21" s="147" customFormat="1" ht="30" customHeight="1" x14ac:dyDescent="0.25">
      <c r="A35" s="145" t="s">
        <v>97</v>
      </c>
      <c r="B35" s="158">
        <v>12</v>
      </c>
      <c r="C35" s="159">
        <v>3.46</v>
      </c>
      <c r="D35" s="108"/>
      <c r="E35" s="108"/>
      <c r="F35" s="108"/>
      <c r="G35" s="108"/>
      <c r="H35" s="108"/>
      <c r="I35" s="108"/>
      <c r="J35" s="108"/>
      <c r="K35" s="108"/>
      <c r="L35" s="108"/>
      <c r="M35" s="108"/>
      <c r="N35" s="108"/>
      <c r="O35" s="108"/>
      <c r="P35" s="108"/>
      <c r="Q35" s="108"/>
      <c r="R35" s="108"/>
      <c r="S35" s="108"/>
      <c r="T35" s="108"/>
      <c r="U35" s="108"/>
    </row>
    <row r="36" spans="1:21" s="147" customFormat="1" ht="15" customHeight="1" x14ac:dyDescent="0.25">
      <c r="A36" s="146" t="s">
        <v>98</v>
      </c>
      <c r="B36" s="160">
        <v>12</v>
      </c>
      <c r="C36" s="161">
        <v>3.46</v>
      </c>
      <c r="D36" s="108"/>
      <c r="E36" s="108"/>
      <c r="F36" s="108"/>
      <c r="G36" s="108"/>
      <c r="H36" s="108"/>
      <c r="I36" s="108"/>
      <c r="J36" s="108"/>
      <c r="K36" s="108"/>
      <c r="L36" s="108"/>
      <c r="M36" s="108"/>
      <c r="N36" s="108"/>
      <c r="O36" s="108"/>
      <c r="P36" s="108"/>
      <c r="Q36" s="108"/>
      <c r="R36" s="108"/>
      <c r="S36" s="108"/>
      <c r="T36" s="108"/>
      <c r="U36" s="108"/>
    </row>
    <row r="37" spans="1:21" ht="17.25" customHeight="1" x14ac:dyDescent="0.2">
      <c r="A37" s="19" t="s">
        <v>26</v>
      </c>
      <c r="B37" s="18"/>
      <c r="C37" s="18"/>
    </row>
    <row r="38" spans="1:21" s="147" customFormat="1" ht="24" customHeight="1" x14ac:dyDescent="0.25">
      <c r="A38" s="285" t="s">
        <v>190</v>
      </c>
      <c r="B38" s="285"/>
      <c r="C38" s="285"/>
      <c r="D38" s="108"/>
      <c r="E38" s="108"/>
      <c r="F38" s="108"/>
      <c r="G38" s="108"/>
      <c r="H38" s="108"/>
      <c r="I38" s="108"/>
      <c r="J38" s="108"/>
      <c r="K38" s="108"/>
      <c r="L38" s="108"/>
      <c r="M38" s="108"/>
      <c r="N38" s="108"/>
      <c r="O38" s="108"/>
      <c r="P38" s="108"/>
      <c r="Q38" s="108"/>
      <c r="R38" s="108"/>
      <c r="S38" s="108"/>
      <c r="T38" s="108"/>
      <c r="U38" s="108"/>
    </row>
    <row r="39" spans="1:21" s="147" customFormat="1" ht="36" customHeight="1" x14ac:dyDescent="0.2">
      <c r="A39" s="305" t="s">
        <v>179</v>
      </c>
      <c r="B39" s="305"/>
      <c r="C39" s="305"/>
      <c r="D39" s="54"/>
      <c r="E39" s="108"/>
      <c r="F39" s="108"/>
      <c r="G39" s="108"/>
      <c r="H39" s="108"/>
      <c r="I39" s="108"/>
      <c r="J39" s="108"/>
      <c r="K39" s="108"/>
      <c r="L39" s="108"/>
      <c r="M39" s="108"/>
      <c r="N39" s="108"/>
      <c r="O39" s="108"/>
      <c r="P39" s="108"/>
      <c r="Q39" s="108"/>
      <c r="R39" s="108"/>
      <c r="S39" s="108"/>
      <c r="T39" s="108"/>
      <c r="U39" s="108"/>
    </row>
    <row r="40" spans="1:21" s="147" customFormat="1" ht="24" customHeight="1" x14ac:dyDescent="0.25">
      <c r="A40" s="290" t="s">
        <v>99</v>
      </c>
      <c r="B40" s="290"/>
      <c r="C40" s="290"/>
      <c r="D40" s="108"/>
      <c r="E40" s="108"/>
      <c r="F40" s="108"/>
      <c r="G40" s="108"/>
      <c r="H40" s="108"/>
      <c r="I40" s="108"/>
      <c r="J40" s="108"/>
      <c r="K40" s="108"/>
      <c r="L40" s="108"/>
      <c r="M40" s="108"/>
      <c r="N40" s="108"/>
      <c r="O40" s="108"/>
      <c r="P40" s="108"/>
      <c r="Q40" s="108"/>
      <c r="R40" s="108"/>
      <c r="S40" s="108"/>
      <c r="T40" s="108"/>
      <c r="U40" s="108"/>
    </row>
    <row r="41" spans="1:21" s="147" customFormat="1" ht="12" customHeight="1" x14ac:dyDescent="0.25">
      <c r="A41" s="77" t="s">
        <v>88</v>
      </c>
      <c r="B41" s="108"/>
      <c r="C41" s="108"/>
      <c r="D41" s="108"/>
      <c r="E41" s="108"/>
      <c r="F41" s="108"/>
      <c r="G41" s="108"/>
      <c r="H41" s="108"/>
      <c r="I41" s="108"/>
      <c r="J41" s="108"/>
      <c r="K41" s="108"/>
      <c r="L41" s="108"/>
      <c r="M41" s="108"/>
      <c r="N41" s="108"/>
      <c r="O41" s="108"/>
      <c r="P41" s="108"/>
      <c r="Q41" s="108"/>
      <c r="R41" s="108"/>
      <c r="S41" s="108"/>
      <c r="T41" s="108"/>
      <c r="U41" s="108"/>
    </row>
    <row r="42" spans="1:21" s="147" customFormat="1" ht="36" customHeight="1" x14ac:dyDescent="0.25">
      <c r="A42" s="285" t="s">
        <v>195</v>
      </c>
      <c r="B42" s="285"/>
      <c r="C42" s="285"/>
      <c r="D42" s="108"/>
      <c r="E42" s="108"/>
      <c r="F42" s="108"/>
      <c r="G42" s="108"/>
      <c r="H42" s="108"/>
      <c r="I42" s="108"/>
      <c r="J42" s="108"/>
      <c r="K42" s="108"/>
      <c r="L42" s="108"/>
      <c r="M42" s="108"/>
      <c r="N42" s="108"/>
      <c r="O42" s="108"/>
      <c r="P42" s="108"/>
      <c r="Q42" s="108"/>
      <c r="R42" s="108"/>
      <c r="S42" s="108"/>
      <c r="T42" s="108"/>
      <c r="U42" s="108"/>
    </row>
    <row r="43" spans="1:21" s="141" customFormat="1" ht="50.1" customHeight="1" x14ac:dyDescent="0.25">
      <c r="A43" s="304" t="s">
        <v>272</v>
      </c>
      <c r="B43" s="304"/>
      <c r="C43" s="304"/>
      <c r="D43" s="81"/>
      <c r="E43" s="81"/>
      <c r="F43" s="81"/>
      <c r="G43" s="81"/>
      <c r="H43" s="81"/>
      <c r="I43" s="81"/>
      <c r="J43" s="81"/>
      <c r="K43" s="81"/>
      <c r="L43" s="81"/>
      <c r="M43" s="81"/>
      <c r="N43" s="81"/>
      <c r="O43" s="81"/>
      <c r="P43" s="81"/>
      <c r="Q43" s="81"/>
      <c r="R43" s="81"/>
      <c r="S43" s="81"/>
      <c r="T43" s="81"/>
      <c r="U43" s="81"/>
    </row>
    <row r="44" spans="1:21" ht="15" customHeight="1" x14ac:dyDescent="0.25">
      <c r="A44" s="152" t="s">
        <v>92</v>
      </c>
      <c r="B44" s="153" t="s">
        <v>93</v>
      </c>
      <c r="C44" s="154" t="s">
        <v>31</v>
      </c>
    </row>
    <row r="45" spans="1:21" s="147" customFormat="1" ht="15" customHeight="1" x14ac:dyDescent="0.25">
      <c r="A45" s="114" t="s">
        <v>94</v>
      </c>
      <c r="B45" s="158">
        <v>25</v>
      </c>
      <c r="C45" s="159">
        <v>9.06</v>
      </c>
      <c r="D45" s="108"/>
      <c r="E45" s="108"/>
      <c r="F45" s="108"/>
      <c r="G45" s="108"/>
      <c r="H45" s="108"/>
      <c r="I45" s="108"/>
      <c r="J45" s="108"/>
      <c r="K45" s="108"/>
      <c r="L45" s="108"/>
      <c r="M45" s="108"/>
      <c r="N45" s="108"/>
      <c r="O45" s="108"/>
      <c r="P45" s="108"/>
      <c r="Q45" s="108"/>
      <c r="R45" s="108"/>
      <c r="S45" s="108"/>
      <c r="T45" s="108"/>
      <c r="U45" s="108"/>
    </row>
    <row r="46" spans="1:21" s="147" customFormat="1" ht="15" customHeight="1" x14ac:dyDescent="0.25">
      <c r="A46" s="114" t="s">
        <v>96</v>
      </c>
      <c r="B46" s="158">
        <v>14</v>
      </c>
      <c r="C46" s="159">
        <v>5.07</v>
      </c>
      <c r="D46" s="108"/>
      <c r="E46" s="108"/>
      <c r="F46" s="108"/>
      <c r="G46" s="108"/>
      <c r="H46" s="108"/>
      <c r="I46" s="108"/>
      <c r="J46" s="108"/>
      <c r="K46" s="108"/>
      <c r="L46" s="108"/>
      <c r="M46" s="108"/>
      <c r="N46" s="108"/>
      <c r="O46" s="108"/>
      <c r="P46" s="108"/>
      <c r="Q46" s="108"/>
      <c r="R46" s="108"/>
      <c r="S46" s="108"/>
      <c r="T46" s="108"/>
      <c r="U46" s="108"/>
    </row>
    <row r="47" spans="1:21" s="147" customFormat="1" ht="15" customHeight="1" x14ac:dyDescent="0.25">
      <c r="A47" s="114" t="s">
        <v>100</v>
      </c>
      <c r="B47" s="158">
        <v>10</v>
      </c>
      <c r="C47" s="159">
        <v>3.62</v>
      </c>
      <c r="D47" s="108"/>
      <c r="E47" s="108"/>
      <c r="F47" s="108"/>
      <c r="G47" s="108"/>
      <c r="H47" s="108"/>
      <c r="I47" s="108"/>
      <c r="J47" s="108"/>
      <c r="K47" s="108"/>
      <c r="L47" s="108"/>
      <c r="M47" s="108"/>
      <c r="N47" s="108"/>
      <c r="O47" s="108"/>
      <c r="P47" s="108"/>
      <c r="Q47" s="108"/>
      <c r="R47" s="108"/>
      <c r="S47" s="108"/>
      <c r="T47" s="108"/>
      <c r="U47" s="108"/>
    </row>
    <row r="48" spans="1:21" s="147" customFormat="1" ht="30" customHeight="1" x14ac:dyDescent="0.25">
      <c r="A48" s="114" t="s">
        <v>101</v>
      </c>
      <c r="B48" s="158">
        <v>9</v>
      </c>
      <c r="C48" s="159">
        <v>3.26</v>
      </c>
      <c r="D48" s="108"/>
      <c r="E48" s="108"/>
      <c r="F48" s="108"/>
      <c r="G48" s="108"/>
      <c r="H48" s="108"/>
      <c r="I48" s="108"/>
      <c r="J48" s="108"/>
      <c r="K48" s="108"/>
      <c r="L48" s="108"/>
      <c r="M48" s="108"/>
      <c r="N48" s="108"/>
      <c r="O48" s="108"/>
      <c r="P48" s="108"/>
      <c r="Q48" s="108"/>
      <c r="R48" s="108"/>
      <c r="S48" s="108"/>
      <c r="T48" s="108"/>
      <c r="U48" s="108"/>
    </row>
    <row r="49" spans="1:21" s="147" customFormat="1" ht="30" customHeight="1" x14ac:dyDescent="0.25">
      <c r="A49" s="117" t="s">
        <v>97</v>
      </c>
      <c r="B49" s="160">
        <v>9</v>
      </c>
      <c r="C49" s="161">
        <v>3.26</v>
      </c>
      <c r="D49" s="108"/>
      <c r="E49" s="108"/>
      <c r="F49" s="108"/>
      <c r="G49" s="108"/>
      <c r="H49" s="108"/>
      <c r="I49" s="108"/>
      <c r="J49" s="108"/>
      <c r="K49" s="108"/>
      <c r="L49" s="108"/>
      <c r="M49" s="108"/>
      <c r="N49" s="108"/>
      <c r="O49" s="108"/>
      <c r="P49" s="108"/>
      <c r="Q49" s="108"/>
      <c r="R49" s="108"/>
      <c r="S49" s="108"/>
      <c r="T49" s="108"/>
      <c r="U49" s="108"/>
    </row>
    <row r="50" spans="1:21" s="18" customFormat="1" ht="17.25" customHeight="1" x14ac:dyDescent="0.2">
      <c r="A50" s="19" t="s">
        <v>26</v>
      </c>
    </row>
    <row r="51" spans="1:21" s="108" customFormat="1" ht="24" customHeight="1" x14ac:dyDescent="0.25">
      <c r="A51" s="285" t="s">
        <v>190</v>
      </c>
      <c r="B51" s="285"/>
      <c r="C51" s="285"/>
    </row>
    <row r="52" spans="1:21" s="108" customFormat="1" ht="36" customHeight="1" x14ac:dyDescent="0.2">
      <c r="A52" s="305" t="s">
        <v>179</v>
      </c>
      <c r="B52" s="305"/>
      <c r="C52" s="305"/>
      <c r="D52" s="54"/>
    </row>
    <row r="53" spans="1:21" s="108" customFormat="1" ht="24" customHeight="1" x14ac:dyDescent="0.25">
      <c r="A53" s="290" t="s">
        <v>99</v>
      </c>
      <c r="B53" s="290"/>
      <c r="C53" s="290"/>
    </row>
    <row r="54" spans="1:21" s="108" customFormat="1" ht="12" customHeight="1" x14ac:dyDescent="0.25">
      <c r="A54" s="77" t="s">
        <v>88</v>
      </c>
    </row>
    <row r="55" spans="1:21" s="108" customFormat="1" ht="36" customHeight="1" x14ac:dyDescent="0.25">
      <c r="A55" s="285" t="s">
        <v>191</v>
      </c>
      <c r="B55" s="285"/>
      <c r="C55" s="285"/>
    </row>
    <row r="56" spans="1:21" s="79" customFormat="1" ht="36" customHeight="1" x14ac:dyDescent="0.2">
      <c r="A56" s="288" t="s">
        <v>259</v>
      </c>
      <c r="B56" s="288"/>
      <c r="C56" s="288"/>
    </row>
  </sheetData>
  <mergeCells count="21">
    <mergeCell ref="A42:C42"/>
    <mergeCell ref="A43:C43"/>
    <mergeCell ref="A51:C51"/>
    <mergeCell ref="A52:C52"/>
    <mergeCell ref="A53:C53"/>
    <mergeCell ref="A12:D12"/>
    <mergeCell ref="A14:D14"/>
    <mergeCell ref="A16:D16"/>
    <mergeCell ref="A17:D17"/>
    <mergeCell ref="A56:C56"/>
    <mergeCell ref="A13:D13"/>
    <mergeCell ref="A25:D25"/>
    <mergeCell ref="A55:C55"/>
    <mergeCell ref="A24:D24"/>
    <mergeCell ref="A26:D26"/>
    <mergeCell ref="A27:D27"/>
    <mergeCell ref="A29:D29"/>
    <mergeCell ref="A30:C30"/>
    <mergeCell ref="A38:C38"/>
    <mergeCell ref="A39:C39"/>
    <mergeCell ref="A40:C40"/>
  </mergeCells>
  <hyperlinks>
    <hyperlink ref="B56:C56" location="'Table des matières'!A1" display="Fin de l’onglet (retour à la table des matières)" xr:uid="{00000000-0004-0000-0700-000001000000}"/>
    <hyperlink ref="A56" location="'Table of contents'!A1" display="End of worksheet (back to Table of contents)" xr:uid="{00000000-0004-0000-0700-000000000000}"/>
  </hyperlinks>
  <pageMargins left="0.7" right="0.7" top="0.75" bottom="0.75" header="0.3" footer="0.3"/>
  <pageSetup fitToHeight="0" orientation="landscape" r:id="rId1"/>
  <headerFooter>
    <oddFooter>&amp;L&amp;"Arial,Regular"&amp;9© 2024 ICIS&amp;R&amp;"Arial,Regular"&amp;9&amp;P</oddFooter>
  </headerFooter>
  <tableParts count="4">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80"/>
  <sheetViews>
    <sheetView showGridLines="0" zoomScaleNormal="100" workbookViewId="0"/>
  </sheetViews>
  <sheetFormatPr defaultColWidth="0" defaultRowHeight="31.5" customHeight="1" zeroHeight="1" x14ac:dyDescent="0.25"/>
  <cols>
    <col min="1" max="1" width="40.85546875" customWidth="1"/>
    <col min="2" max="4" width="20.85546875" customWidth="1"/>
    <col min="5" max="5" width="15.85546875" style="14" hidden="1" customWidth="1"/>
    <col min="6" max="20" width="8.85546875" style="14" hidden="1" customWidth="1"/>
    <col min="21" max="16384" width="8.85546875" hidden="1"/>
  </cols>
  <sheetData>
    <row r="1" spans="1:20" s="6" customFormat="1" ht="0.95" customHeight="1" x14ac:dyDescent="0.25">
      <c r="A1" s="4" t="s">
        <v>341</v>
      </c>
    </row>
    <row r="2" spans="1:20" s="14" customFormat="1" ht="30" customHeight="1" x14ac:dyDescent="0.25">
      <c r="A2" s="203" t="s">
        <v>340</v>
      </c>
      <c r="B2" s="81"/>
      <c r="C2" s="81"/>
      <c r="D2" s="81"/>
    </row>
    <row r="3" spans="1:20" ht="30" customHeight="1" x14ac:dyDescent="0.25">
      <c r="A3" s="105" t="s">
        <v>32</v>
      </c>
      <c r="B3" s="140" t="s">
        <v>58</v>
      </c>
      <c r="C3" s="140" t="s">
        <v>59</v>
      </c>
      <c r="D3" s="107" t="s">
        <v>60</v>
      </c>
    </row>
    <row r="4" spans="1:20" s="110" customFormat="1" ht="15" customHeight="1" x14ac:dyDescent="0.25">
      <c r="A4" s="115" t="s">
        <v>33</v>
      </c>
      <c r="B4" s="99">
        <v>77</v>
      </c>
      <c r="C4" s="99">
        <v>23</v>
      </c>
      <c r="D4" s="163">
        <f t="shared" ref="D4:D10" si="0">ROUND(((C4-B4)/B4)*100,1)</f>
        <v>-70.099999999999994</v>
      </c>
      <c r="E4" s="76"/>
      <c r="F4" s="76"/>
      <c r="G4" s="76"/>
      <c r="H4" s="76"/>
      <c r="I4" s="76"/>
      <c r="J4" s="76"/>
      <c r="K4" s="76"/>
      <c r="L4" s="76"/>
      <c r="M4" s="76"/>
      <c r="N4" s="76"/>
      <c r="O4" s="76"/>
      <c r="P4" s="76"/>
      <c r="Q4" s="76"/>
      <c r="R4" s="76"/>
      <c r="S4" s="76"/>
      <c r="T4" s="76"/>
    </row>
    <row r="5" spans="1:20" s="110" customFormat="1" ht="15" customHeight="1" x14ac:dyDescent="0.25">
      <c r="A5" s="116" t="s">
        <v>34</v>
      </c>
      <c r="B5" s="99">
        <v>63</v>
      </c>
      <c r="C5" s="99">
        <v>22</v>
      </c>
      <c r="D5" s="89">
        <f t="shared" si="0"/>
        <v>-65.099999999999994</v>
      </c>
      <c r="E5" s="76"/>
      <c r="F5" s="76"/>
      <c r="G5" s="76"/>
      <c r="H5" s="76"/>
      <c r="I5" s="76"/>
      <c r="J5" s="76"/>
      <c r="K5" s="76"/>
      <c r="L5" s="76"/>
      <c r="M5" s="76"/>
      <c r="N5" s="76"/>
      <c r="O5" s="76"/>
      <c r="P5" s="76"/>
      <c r="Q5" s="76"/>
      <c r="R5" s="76"/>
      <c r="S5" s="76"/>
      <c r="T5" s="76"/>
    </row>
    <row r="6" spans="1:20" s="110" customFormat="1" ht="15" customHeight="1" x14ac:dyDescent="0.25">
      <c r="A6" s="116" t="s">
        <v>35</v>
      </c>
      <c r="B6" s="99">
        <v>45</v>
      </c>
      <c r="C6" s="99">
        <v>22</v>
      </c>
      <c r="D6" s="89">
        <f t="shared" si="0"/>
        <v>-51.1</v>
      </c>
      <c r="E6" s="76"/>
      <c r="F6" s="76"/>
      <c r="G6" s="76"/>
      <c r="H6" s="76"/>
      <c r="I6" s="76"/>
      <c r="J6" s="76"/>
      <c r="K6" s="76"/>
      <c r="L6" s="76"/>
      <c r="M6" s="76"/>
      <c r="N6" s="76"/>
      <c r="O6" s="76"/>
      <c r="P6" s="76"/>
      <c r="Q6" s="76"/>
      <c r="R6" s="76"/>
      <c r="S6" s="76"/>
      <c r="T6" s="76"/>
    </row>
    <row r="7" spans="1:20" s="110" customFormat="1" ht="15" customHeight="1" x14ac:dyDescent="0.25">
      <c r="A7" s="116" t="s">
        <v>36</v>
      </c>
      <c r="B7" s="99">
        <v>16</v>
      </c>
      <c r="C7" s="99">
        <v>9</v>
      </c>
      <c r="D7" s="89">
        <f t="shared" si="0"/>
        <v>-43.8</v>
      </c>
      <c r="E7" s="76"/>
      <c r="F7" s="76"/>
      <c r="G7" s="76"/>
      <c r="H7" s="76"/>
      <c r="I7" s="76"/>
      <c r="J7" s="76"/>
      <c r="K7" s="76"/>
      <c r="L7" s="76"/>
      <c r="M7" s="76"/>
      <c r="N7" s="76"/>
      <c r="O7" s="76"/>
      <c r="P7" s="76"/>
      <c r="Q7" s="76"/>
      <c r="R7" s="76"/>
      <c r="S7" s="76"/>
      <c r="T7" s="76"/>
    </row>
    <row r="8" spans="1:20" s="110" customFormat="1" ht="15" customHeight="1" x14ac:dyDescent="0.25">
      <c r="A8" s="116" t="s">
        <v>37</v>
      </c>
      <c r="B8" s="99">
        <v>9</v>
      </c>
      <c r="C8" s="99">
        <v>9</v>
      </c>
      <c r="D8" s="89">
        <f t="shared" si="0"/>
        <v>0</v>
      </c>
      <c r="E8" s="76"/>
      <c r="F8" s="76"/>
      <c r="G8" s="76"/>
      <c r="H8" s="76"/>
      <c r="I8" s="76"/>
      <c r="J8" s="76"/>
      <c r="K8" s="76"/>
      <c r="L8" s="76"/>
      <c r="M8" s="76"/>
      <c r="N8" s="76"/>
      <c r="O8" s="76"/>
      <c r="P8" s="76"/>
      <c r="Q8" s="76"/>
      <c r="R8" s="76"/>
      <c r="S8" s="76"/>
      <c r="T8" s="76"/>
    </row>
    <row r="9" spans="1:20" s="110" customFormat="1" ht="15" customHeight="1" x14ac:dyDescent="0.25">
      <c r="A9" s="116" t="s">
        <v>38</v>
      </c>
      <c r="B9" s="99">
        <v>5</v>
      </c>
      <c r="C9" s="99">
        <v>6</v>
      </c>
      <c r="D9" s="89">
        <f t="shared" si="0"/>
        <v>20</v>
      </c>
      <c r="E9" s="76"/>
      <c r="F9" s="76"/>
      <c r="G9" s="76"/>
      <c r="H9" s="76"/>
      <c r="I9" s="76"/>
      <c r="J9" s="76"/>
      <c r="K9" s="76"/>
      <c r="L9" s="76"/>
      <c r="M9" s="76"/>
      <c r="N9" s="76"/>
      <c r="O9" s="76"/>
      <c r="P9" s="76"/>
      <c r="Q9" s="76"/>
      <c r="R9" s="76"/>
      <c r="S9" s="76"/>
      <c r="T9" s="76"/>
    </row>
    <row r="10" spans="1:20" s="110" customFormat="1" ht="15" customHeight="1" x14ac:dyDescent="0.25">
      <c r="A10" s="162" t="s">
        <v>50</v>
      </c>
      <c r="B10" s="102">
        <v>215</v>
      </c>
      <c r="C10" s="102">
        <v>91</v>
      </c>
      <c r="D10" s="164">
        <f t="shared" si="0"/>
        <v>-57.7</v>
      </c>
      <c r="E10" s="76"/>
      <c r="F10" s="76"/>
      <c r="G10" s="76"/>
      <c r="H10" s="76"/>
      <c r="I10" s="76"/>
      <c r="J10" s="76"/>
      <c r="K10" s="76"/>
      <c r="L10" s="76"/>
      <c r="M10" s="76"/>
      <c r="N10" s="76"/>
      <c r="O10" s="76"/>
      <c r="P10" s="76"/>
      <c r="Q10" s="76"/>
      <c r="R10" s="76"/>
      <c r="S10" s="76"/>
      <c r="T10" s="76"/>
    </row>
    <row r="11" spans="1:20" s="14" customFormat="1" ht="17.25" customHeight="1" x14ac:dyDescent="0.25">
      <c r="A11" s="19" t="s">
        <v>26</v>
      </c>
      <c r="B11" s="18"/>
      <c r="C11" s="18"/>
      <c r="D11" s="22"/>
    </row>
    <row r="12" spans="1:20" s="76" customFormat="1" ht="24" customHeight="1" x14ac:dyDescent="0.25">
      <c r="A12" s="285" t="s">
        <v>197</v>
      </c>
      <c r="B12" s="285"/>
      <c r="C12" s="285"/>
      <c r="D12" s="285"/>
      <c r="E12" s="55"/>
    </row>
    <row r="13" spans="1:20" s="120" customFormat="1" ht="36" customHeight="1" x14ac:dyDescent="0.2">
      <c r="A13" s="305" t="s">
        <v>179</v>
      </c>
      <c r="B13" s="305"/>
      <c r="C13" s="305"/>
      <c r="D13" s="305"/>
      <c r="E13" s="138"/>
    </row>
    <row r="14" spans="1:20" s="76" customFormat="1" ht="24" customHeight="1" x14ac:dyDescent="0.25">
      <c r="A14" s="290" t="s">
        <v>183</v>
      </c>
      <c r="B14" s="290"/>
      <c r="C14" s="290"/>
      <c r="D14" s="290"/>
    </row>
    <row r="15" spans="1:20" s="76" customFormat="1" ht="12" customHeight="1" x14ac:dyDescent="0.25">
      <c r="A15" s="77" t="s">
        <v>88</v>
      </c>
      <c r="B15" s="108"/>
      <c r="C15" s="108"/>
      <c r="D15" s="108"/>
    </row>
    <row r="16" spans="1:20" s="76" customFormat="1" ht="24" customHeight="1" x14ac:dyDescent="0.25">
      <c r="A16" s="285" t="s">
        <v>198</v>
      </c>
      <c r="B16" s="285"/>
      <c r="C16" s="285"/>
      <c r="D16" s="285"/>
    </row>
    <row r="17" spans="1:20" s="14" customFormat="1" ht="30" customHeight="1" x14ac:dyDescent="0.25">
      <c r="A17" s="308" t="s">
        <v>342</v>
      </c>
      <c r="B17" s="308"/>
      <c r="C17" s="308"/>
      <c r="D17" s="308"/>
    </row>
    <row r="18" spans="1:20" s="14" customFormat="1" ht="30" customHeight="1" x14ac:dyDescent="0.25">
      <c r="A18" s="105" t="s">
        <v>32</v>
      </c>
      <c r="B18" s="165" t="s">
        <v>58</v>
      </c>
      <c r="C18" s="165" t="s">
        <v>59</v>
      </c>
      <c r="D18" s="107" t="s">
        <v>199</v>
      </c>
    </row>
    <row r="19" spans="1:20" s="76" customFormat="1" ht="15" customHeight="1" x14ac:dyDescent="0.25">
      <c r="A19" s="115" t="s">
        <v>33</v>
      </c>
      <c r="B19" s="171">
        <v>0.46100000000000002</v>
      </c>
      <c r="C19" s="171">
        <v>0.13800000000000001</v>
      </c>
      <c r="D19" s="168">
        <v>-32</v>
      </c>
    </row>
    <row r="20" spans="1:20" s="76" customFormat="1" ht="15" customHeight="1" x14ac:dyDescent="0.25">
      <c r="A20" s="116" t="s">
        <v>34</v>
      </c>
      <c r="B20" s="171">
        <v>0.317</v>
      </c>
      <c r="C20" s="171">
        <v>0.111</v>
      </c>
      <c r="D20" s="169">
        <v>-21</v>
      </c>
    </row>
    <row r="21" spans="1:20" s="76" customFormat="1" ht="15" customHeight="1" x14ac:dyDescent="0.25">
      <c r="A21" s="116" t="s">
        <v>35</v>
      </c>
      <c r="B21" s="171">
        <v>0.28000000000000003</v>
      </c>
      <c r="C21" s="171">
        <v>0.13700000000000001</v>
      </c>
      <c r="D21" s="169">
        <v>-14</v>
      </c>
    </row>
    <row r="22" spans="1:20" s="76" customFormat="1" ht="15" customHeight="1" x14ac:dyDescent="0.25">
      <c r="A22" s="116" t="s">
        <v>36</v>
      </c>
      <c r="B22" s="171">
        <v>0.20300000000000001</v>
      </c>
      <c r="C22" s="171">
        <v>0.114</v>
      </c>
      <c r="D22" s="169">
        <v>-9</v>
      </c>
    </row>
    <row r="23" spans="1:20" s="76" customFormat="1" ht="15" customHeight="1" x14ac:dyDescent="0.25">
      <c r="A23" s="116" t="s">
        <v>37</v>
      </c>
      <c r="B23" s="171">
        <v>0.188</v>
      </c>
      <c r="C23" s="171">
        <v>0.188</v>
      </c>
      <c r="D23" s="169">
        <v>0</v>
      </c>
    </row>
    <row r="24" spans="1:20" s="76" customFormat="1" ht="15" customHeight="1" x14ac:dyDescent="0.25">
      <c r="A24" s="116" t="s">
        <v>38</v>
      </c>
      <c r="B24" s="171">
        <v>0.17199999999999999</v>
      </c>
      <c r="C24" s="171">
        <v>0.20699999999999999</v>
      </c>
      <c r="D24" s="169">
        <v>4</v>
      </c>
    </row>
    <row r="25" spans="1:20" s="76" customFormat="1" ht="15" customHeight="1" x14ac:dyDescent="0.25">
      <c r="A25" s="162" t="s">
        <v>102</v>
      </c>
      <c r="B25" s="172">
        <v>0.31</v>
      </c>
      <c r="C25" s="172">
        <v>0.13</v>
      </c>
      <c r="D25" s="170">
        <v>-18</v>
      </c>
    </row>
    <row r="26" spans="1:20" s="14" customFormat="1" ht="17.25" customHeight="1" x14ac:dyDescent="0.25">
      <c r="A26" s="30" t="s">
        <v>26</v>
      </c>
      <c r="B26" s="27"/>
      <c r="C26" s="18"/>
      <c r="D26" s="28"/>
    </row>
    <row r="27" spans="1:20" s="76" customFormat="1" ht="24" customHeight="1" x14ac:dyDescent="0.25">
      <c r="A27" s="285" t="s">
        <v>197</v>
      </c>
      <c r="B27" s="285"/>
      <c r="C27" s="285"/>
      <c r="D27" s="285"/>
      <c r="E27" s="108"/>
    </row>
    <row r="28" spans="1:20" s="53" customFormat="1" ht="36" customHeight="1" x14ac:dyDescent="0.25">
      <c r="A28" s="305" t="s">
        <v>179</v>
      </c>
      <c r="B28" s="305"/>
      <c r="C28" s="305"/>
      <c r="D28" s="305"/>
      <c r="E28" s="138"/>
    </row>
    <row r="29" spans="1:20" s="76" customFormat="1" ht="24" customHeight="1" x14ac:dyDescent="0.25">
      <c r="A29" s="290" t="s">
        <v>183</v>
      </c>
      <c r="B29" s="290"/>
      <c r="C29" s="290"/>
      <c r="D29" s="290"/>
    </row>
    <row r="30" spans="1:20" s="76" customFormat="1" ht="12" customHeight="1" x14ac:dyDescent="0.25">
      <c r="A30" s="118" t="s">
        <v>103</v>
      </c>
      <c r="B30" s="108"/>
      <c r="C30" s="108"/>
      <c r="D30" s="178"/>
    </row>
    <row r="31" spans="1:20" s="76" customFormat="1" ht="12" customHeight="1" x14ac:dyDescent="0.25">
      <c r="A31" s="77" t="s">
        <v>88</v>
      </c>
      <c r="B31" s="108"/>
      <c r="C31" s="108"/>
      <c r="D31" s="108"/>
    </row>
    <row r="32" spans="1:20" s="110" customFormat="1" ht="24" customHeight="1" x14ac:dyDescent="0.25">
      <c r="A32" s="285" t="s">
        <v>198</v>
      </c>
      <c r="B32" s="285"/>
      <c r="C32" s="285"/>
      <c r="D32" s="285"/>
      <c r="E32" s="76"/>
      <c r="F32" s="76"/>
      <c r="G32" s="76"/>
      <c r="H32" s="76"/>
      <c r="I32" s="76"/>
      <c r="J32" s="76"/>
      <c r="K32" s="76"/>
      <c r="L32" s="76"/>
      <c r="M32" s="76"/>
      <c r="N32" s="76"/>
      <c r="O32" s="76"/>
      <c r="P32" s="76"/>
      <c r="Q32" s="76"/>
      <c r="R32" s="76"/>
      <c r="S32" s="76"/>
      <c r="T32" s="76"/>
    </row>
    <row r="33" spans="1:20" s="180" customFormat="1" ht="30" customHeight="1" x14ac:dyDescent="0.25">
      <c r="A33" s="81" t="s">
        <v>275</v>
      </c>
      <c r="B33" s="81"/>
      <c r="C33" s="81"/>
      <c r="D33" s="179"/>
      <c r="E33" s="179"/>
      <c r="F33" s="179"/>
      <c r="G33" s="179"/>
      <c r="H33" s="179"/>
      <c r="I33" s="179"/>
      <c r="J33" s="179"/>
      <c r="K33" s="179"/>
      <c r="L33" s="179"/>
      <c r="M33" s="179"/>
      <c r="N33" s="179"/>
      <c r="O33" s="179"/>
      <c r="P33" s="179"/>
      <c r="Q33" s="179"/>
      <c r="R33" s="179"/>
      <c r="S33" s="179"/>
      <c r="T33" s="179"/>
    </row>
    <row r="34" spans="1:20" ht="30" customHeight="1" x14ac:dyDescent="0.25">
      <c r="A34" s="105" t="s">
        <v>29</v>
      </c>
      <c r="B34" s="140" t="s">
        <v>58</v>
      </c>
      <c r="C34" s="140" t="s">
        <v>59</v>
      </c>
      <c r="D34" s="107" t="s">
        <v>60</v>
      </c>
    </row>
    <row r="35" spans="1:20" s="6" customFormat="1" ht="15" customHeight="1" x14ac:dyDescent="0.25">
      <c r="A35" s="97" t="s">
        <v>104</v>
      </c>
      <c r="B35" s="99">
        <v>363</v>
      </c>
      <c r="C35" s="99">
        <v>127</v>
      </c>
      <c r="D35" s="90">
        <f t="shared" ref="D35:D41" si="1">ROUND(((C35-B35)/B35)*100,1)</f>
        <v>-65</v>
      </c>
      <c r="E35" s="62"/>
      <c r="F35" s="62"/>
      <c r="G35" s="62"/>
      <c r="H35" s="62"/>
      <c r="I35" s="62"/>
      <c r="J35" s="62"/>
      <c r="K35" s="62"/>
      <c r="L35" s="62"/>
      <c r="M35" s="62"/>
      <c r="N35" s="62"/>
      <c r="O35" s="62"/>
      <c r="P35" s="62"/>
      <c r="Q35" s="62"/>
      <c r="R35" s="62"/>
      <c r="S35" s="62"/>
      <c r="T35" s="62"/>
    </row>
    <row r="36" spans="1:20" s="6" customFormat="1" ht="15" customHeight="1" x14ac:dyDescent="0.25">
      <c r="A36" s="97" t="s">
        <v>105</v>
      </c>
      <c r="B36" s="99">
        <v>33</v>
      </c>
      <c r="C36" s="99">
        <v>40</v>
      </c>
      <c r="D36" s="90">
        <f t="shared" si="1"/>
        <v>21.2</v>
      </c>
      <c r="E36" s="62"/>
      <c r="F36" s="62"/>
      <c r="G36" s="62"/>
      <c r="H36" s="62"/>
      <c r="I36" s="62"/>
      <c r="J36" s="62"/>
      <c r="K36" s="62"/>
      <c r="L36" s="62"/>
      <c r="M36" s="62"/>
      <c r="N36" s="62"/>
      <c r="O36" s="62"/>
      <c r="P36" s="62"/>
      <c r="Q36" s="62"/>
      <c r="R36" s="62"/>
      <c r="S36" s="62"/>
      <c r="T36" s="62"/>
    </row>
    <row r="37" spans="1:20" s="6" customFormat="1" ht="15" customHeight="1" x14ac:dyDescent="0.25">
      <c r="A37" s="97" t="s">
        <v>106</v>
      </c>
      <c r="B37" s="99">
        <v>88</v>
      </c>
      <c r="C37" s="99">
        <v>37</v>
      </c>
      <c r="D37" s="90">
        <f t="shared" si="1"/>
        <v>-58</v>
      </c>
      <c r="E37" s="62"/>
      <c r="F37" s="62"/>
      <c r="G37" s="62"/>
      <c r="H37" s="62"/>
      <c r="I37" s="62"/>
      <c r="J37" s="62"/>
      <c r="K37" s="62"/>
      <c r="L37" s="62"/>
      <c r="M37" s="62"/>
      <c r="N37" s="62"/>
      <c r="O37" s="62"/>
      <c r="P37" s="62"/>
      <c r="Q37" s="62"/>
      <c r="R37" s="62"/>
      <c r="S37" s="62"/>
      <c r="T37" s="62"/>
    </row>
    <row r="38" spans="1:20" s="6" customFormat="1" ht="15" customHeight="1" x14ac:dyDescent="0.25">
      <c r="A38" s="97" t="s">
        <v>107</v>
      </c>
      <c r="B38" s="99">
        <v>141</v>
      </c>
      <c r="C38" s="99">
        <v>32</v>
      </c>
      <c r="D38" s="90">
        <f t="shared" si="1"/>
        <v>-77.3</v>
      </c>
      <c r="E38" s="62"/>
      <c r="F38" s="62"/>
      <c r="G38" s="62"/>
      <c r="H38" s="62"/>
      <c r="I38" s="62"/>
      <c r="J38" s="62"/>
      <c r="K38" s="62"/>
      <c r="L38" s="62"/>
      <c r="M38" s="62"/>
      <c r="N38" s="62"/>
      <c r="O38" s="62"/>
      <c r="P38" s="62"/>
      <c r="Q38" s="62"/>
      <c r="R38" s="62"/>
      <c r="S38" s="62"/>
      <c r="T38" s="62"/>
    </row>
    <row r="39" spans="1:20" s="6" customFormat="1" ht="15" customHeight="1" x14ac:dyDescent="0.25">
      <c r="A39" s="97" t="s">
        <v>108</v>
      </c>
      <c r="B39" s="99">
        <v>80</v>
      </c>
      <c r="C39" s="99">
        <v>13</v>
      </c>
      <c r="D39" s="90">
        <f t="shared" si="1"/>
        <v>-83.8</v>
      </c>
      <c r="E39" s="62"/>
      <c r="F39" s="62"/>
      <c r="G39" s="62"/>
      <c r="H39" s="62"/>
      <c r="I39" s="62"/>
      <c r="J39" s="62"/>
      <c r="K39" s="62"/>
      <c r="L39" s="62"/>
      <c r="M39" s="62"/>
      <c r="N39" s="62"/>
      <c r="O39" s="62"/>
      <c r="P39" s="62"/>
      <c r="Q39" s="62"/>
      <c r="R39" s="62"/>
      <c r="S39" s="62"/>
      <c r="T39" s="62"/>
    </row>
    <row r="40" spans="1:20" s="6" customFormat="1" ht="15" customHeight="1" x14ac:dyDescent="0.25">
      <c r="A40" s="97" t="s">
        <v>109</v>
      </c>
      <c r="B40" s="99">
        <v>21</v>
      </c>
      <c r="C40" s="99">
        <v>5</v>
      </c>
      <c r="D40" s="90">
        <f t="shared" si="1"/>
        <v>-76.2</v>
      </c>
      <c r="E40" s="62"/>
      <c r="F40" s="62"/>
      <c r="G40" s="62"/>
      <c r="H40" s="62"/>
      <c r="I40" s="62"/>
      <c r="J40" s="62"/>
      <c r="K40" s="62"/>
      <c r="L40" s="62"/>
      <c r="M40" s="62"/>
      <c r="N40" s="62"/>
      <c r="O40" s="62"/>
      <c r="P40" s="62"/>
      <c r="Q40" s="62"/>
      <c r="R40" s="62"/>
      <c r="S40" s="62"/>
      <c r="T40" s="62"/>
    </row>
    <row r="41" spans="1:20" s="6" customFormat="1" ht="15" customHeight="1" x14ac:dyDescent="0.25">
      <c r="A41" s="97" t="s">
        <v>110</v>
      </c>
      <c r="B41" s="99">
        <v>13.4</v>
      </c>
      <c r="C41" s="99">
        <v>8</v>
      </c>
      <c r="D41" s="90">
        <f t="shared" si="1"/>
        <v>-40.299999999999997</v>
      </c>
      <c r="E41" s="62"/>
      <c r="F41" s="62"/>
      <c r="G41" s="62"/>
      <c r="H41" s="62"/>
      <c r="I41" s="62"/>
      <c r="J41" s="62"/>
      <c r="K41" s="62"/>
      <c r="L41" s="62"/>
      <c r="M41" s="62"/>
      <c r="N41" s="62"/>
      <c r="O41" s="62"/>
      <c r="P41" s="62"/>
      <c r="Q41" s="62"/>
      <c r="R41" s="62"/>
      <c r="S41" s="62"/>
      <c r="T41" s="62"/>
    </row>
    <row r="42" spans="1:20" s="6" customFormat="1" ht="15" customHeight="1" x14ac:dyDescent="0.25">
      <c r="A42" s="97" t="s">
        <v>111</v>
      </c>
      <c r="B42" s="99">
        <v>14</v>
      </c>
      <c r="C42" s="99">
        <v>1</v>
      </c>
      <c r="D42" s="90" t="s">
        <v>112</v>
      </c>
      <c r="E42" s="62"/>
      <c r="F42" s="62"/>
      <c r="G42" s="62"/>
      <c r="H42" s="62"/>
      <c r="I42" s="62"/>
      <c r="J42" s="62"/>
      <c r="K42" s="62"/>
      <c r="L42" s="62"/>
      <c r="M42" s="62"/>
      <c r="N42" s="62"/>
      <c r="O42" s="62"/>
      <c r="P42" s="62"/>
      <c r="Q42" s="62"/>
      <c r="R42" s="62"/>
      <c r="S42" s="62"/>
      <c r="T42" s="62"/>
    </row>
    <row r="43" spans="1:20" s="6" customFormat="1" ht="15" customHeight="1" x14ac:dyDescent="0.25">
      <c r="A43" s="97" t="s">
        <v>113</v>
      </c>
      <c r="B43" s="173">
        <v>19201.77</v>
      </c>
      <c r="C43" s="173">
        <v>13973.02</v>
      </c>
      <c r="D43" s="90">
        <f>ROUND(((C43-B43)/B43)*100,1)</f>
        <v>-27.2</v>
      </c>
      <c r="E43" s="62"/>
      <c r="F43" s="62"/>
      <c r="G43" s="62"/>
      <c r="H43" s="62"/>
      <c r="I43" s="62"/>
      <c r="J43" s="62"/>
      <c r="K43" s="62"/>
      <c r="L43" s="62"/>
      <c r="M43" s="62"/>
      <c r="N43" s="62"/>
      <c r="O43" s="62"/>
      <c r="P43" s="62"/>
      <c r="Q43" s="62"/>
      <c r="R43" s="62"/>
      <c r="S43" s="62"/>
      <c r="T43" s="62"/>
    </row>
    <row r="44" spans="1:20" s="6" customFormat="1" ht="15" customHeight="1" x14ac:dyDescent="0.25">
      <c r="A44" s="98" t="s">
        <v>114</v>
      </c>
      <c r="B44" s="174">
        <v>6970242.8600000003</v>
      </c>
      <c r="C44" s="174">
        <v>1774573.67</v>
      </c>
      <c r="D44" s="144">
        <f>ROUND(((C44-B44)/B44)*100,1)</f>
        <v>-74.5</v>
      </c>
      <c r="E44" s="62"/>
      <c r="F44" s="62"/>
      <c r="G44" s="62"/>
      <c r="H44" s="62"/>
      <c r="I44" s="62"/>
      <c r="J44" s="62"/>
      <c r="K44" s="62"/>
      <c r="L44" s="62"/>
      <c r="M44" s="62"/>
      <c r="N44" s="62"/>
      <c r="O44" s="62"/>
      <c r="P44" s="62"/>
      <c r="Q44" s="62"/>
      <c r="R44" s="62"/>
      <c r="S44" s="62"/>
      <c r="T44" s="62"/>
    </row>
    <row r="45" spans="1:20" ht="17.25" customHeight="1" x14ac:dyDescent="0.25">
      <c r="A45" s="19" t="s">
        <v>26</v>
      </c>
      <c r="B45" s="22"/>
      <c r="C45" s="18"/>
      <c r="D45" s="14"/>
    </row>
    <row r="46" spans="1:20" s="110" customFormat="1" ht="12" customHeight="1" x14ac:dyDescent="0.25">
      <c r="A46" s="118" t="s">
        <v>200</v>
      </c>
      <c r="B46" s="178"/>
      <c r="C46" s="108"/>
      <c r="D46" s="76"/>
      <c r="E46" s="76"/>
      <c r="F46" s="76"/>
      <c r="G46" s="76"/>
      <c r="H46" s="76"/>
      <c r="I46" s="76"/>
      <c r="J46" s="76"/>
      <c r="K46" s="76"/>
      <c r="L46" s="76"/>
      <c r="M46" s="76"/>
      <c r="N46" s="76"/>
      <c r="O46" s="76"/>
      <c r="P46" s="76"/>
      <c r="Q46" s="76"/>
      <c r="R46" s="76"/>
      <c r="S46" s="76"/>
      <c r="T46" s="76"/>
    </row>
    <row r="47" spans="1:20" s="110" customFormat="1" ht="36" customHeight="1" x14ac:dyDescent="0.25">
      <c r="A47" s="285" t="s">
        <v>201</v>
      </c>
      <c r="B47" s="285"/>
      <c r="C47" s="285"/>
      <c r="D47" s="285"/>
      <c r="E47" s="55"/>
      <c r="F47" s="76"/>
      <c r="G47" s="76"/>
      <c r="H47" s="76"/>
      <c r="I47" s="76"/>
      <c r="J47" s="76"/>
      <c r="K47" s="76"/>
      <c r="L47" s="76"/>
      <c r="M47" s="76"/>
      <c r="N47" s="76"/>
      <c r="O47" s="76"/>
      <c r="P47" s="76"/>
      <c r="Q47" s="76"/>
      <c r="R47" s="76"/>
      <c r="S47" s="76"/>
      <c r="T47" s="76"/>
    </row>
    <row r="48" spans="1:20" s="183" customFormat="1" ht="36" customHeight="1" x14ac:dyDescent="0.25">
      <c r="A48" s="305" t="s">
        <v>179</v>
      </c>
      <c r="B48" s="305"/>
      <c r="C48" s="305"/>
      <c r="D48" s="305"/>
      <c r="E48" s="138"/>
      <c r="F48" s="53"/>
      <c r="G48" s="53"/>
      <c r="H48" s="53"/>
      <c r="I48" s="53"/>
      <c r="J48" s="53"/>
      <c r="K48" s="53"/>
      <c r="L48" s="53"/>
      <c r="M48" s="53"/>
      <c r="N48" s="53"/>
      <c r="O48" s="53"/>
      <c r="P48" s="53"/>
      <c r="Q48" s="53"/>
      <c r="R48" s="53"/>
      <c r="S48" s="53"/>
      <c r="T48" s="53"/>
    </row>
    <row r="49" spans="1:20" s="110" customFormat="1" ht="24" customHeight="1" x14ac:dyDescent="0.25">
      <c r="A49" s="290" t="s">
        <v>183</v>
      </c>
      <c r="B49" s="290"/>
      <c r="C49" s="290"/>
      <c r="D49" s="290"/>
      <c r="E49" s="182"/>
      <c r="F49" s="76"/>
      <c r="G49" s="76"/>
      <c r="H49" s="76"/>
      <c r="I49" s="76"/>
      <c r="J49" s="76"/>
      <c r="K49" s="76"/>
      <c r="L49" s="76"/>
      <c r="M49" s="76"/>
      <c r="N49" s="76"/>
      <c r="O49" s="76"/>
      <c r="P49" s="76"/>
      <c r="Q49" s="76"/>
      <c r="R49" s="76"/>
      <c r="S49" s="76"/>
      <c r="T49" s="76"/>
    </row>
    <row r="50" spans="1:20" s="110" customFormat="1" ht="12" customHeight="1" x14ac:dyDescent="0.25">
      <c r="A50" s="118" t="s">
        <v>202</v>
      </c>
      <c r="B50" s="178"/>
      <c r="C50" s="108"/>
      <c r="D50" s="76"/>
      <c r="E50" s="76"/>
      <c r="F50" s="76"/>
      <c r="G50" s="76"/>
      <c r="H50" s="76"/>
      <c r="I50" s="76"/>
      <c r="J50" s="76"/>
      <c r="K50" s="76"/>
      <c r="L50" s="76"/>
      <c r="M50" s="76"/>
      <c r="N50" s="76"/>
      <c r="O50" s="76"/>
      <c r="P50" s="76"/>
      <c r="Q50" s="76"/>
      <c r="R50" s="76"/>
      <c r="S50" s="76"/>
      <c r="T50" s="76"/>
    </row>
    <row r="51" spans="1:20" s="110" customFormat="1" ht="36" customHeight="1" x14ac:dyDescent="0.25">
      <c r="A51" s="309" t="s">
        <v>91</v>
      </c>
      <c r="B51" s="310"/>
      <c r="C51" s="310"/>
      <c r="D51" s="310"/>
      <c r="E51" s="76"/>
      <c r="F51" s="76"/>
      <c r="G51" s="76"/>
      <c r="H51" s="76"/>
      <c r="I51" s="76"/>
      <c r="J51" s="76"/>
      <c r="K51" s="76"/>
      <c r="L51" s="76"/>
      <c r="M51" s="76"/>
      <c r="N51" s="76"/>
      <c r="O51" s="76"/>
      <c r="P51" s="76"/>
      <c r="Q51" s="76"/>
      <c r="R51" s="76"/>
      <c r="S51" s="76"/>
      <c r="T51" s="76"/>
    </row>
    <row r="52" spans="1:20" s="110" customFormat="1" ht="12" customHeight="1" x14ac:dyDescent="0.25">
      <c r="A52" s="77" t="s">
        <v>88</v>
      </c>
      <c r="B52" s="178"/>
      <c r="C52" s="108"/>
      <c r="D52" s="76"/>
      <c r="E52" s="76"/>
      <c r="F52" s="76"/>
      <c r="G52" s="76"/>
      <c r="H52" s="76"/>
      <c r="I52" s="76"/>
      <c r="J52" s="76"/>
      <c r="K52" s="76"/>
      <c r="L52" s="76"/>
      <c r="M52" s="76"/>
      <c r="N52" s="76"/>
      <c r="O52" s="76"/>
      <c r="P52" s="76"/>
      <c r="Q52" s="76"/>
      <c r="R52" s="76"/>
      <c r="S52" s="76"/>
      <c r="T52" s="76"/>
    </row>
    <row r="53" spans="1:20" s="110" customFormat="1" ht="24" customHeight="1" x14ac:dyDescent="0.25">
      <c r="A53" s="285" t="s">
        <v>198</v>
      </c>
      <c r="B53" s="285"/>
      <c r="C53" s="285"/>
      <c r="D53" s="285"/>
      <c r="E53" s="76"/>
      <c r="F53" s="76"/>
      <c r="G53" s="76"/>
      <c r="H53" s="76"/>
      <c r="I53" s="76"/>
      <c r="J53" s="76"/>
      <c r="K53" s="76"/>
      <c r="L53" s="76"/>
      <c r="M53" s="76"/>
      <c r="N53" s="76"/>
      <c r="O53" s="76"/>
      <c r="P53" s="76"/>
      <c r="Q53" s="76"/>
      <c r="R53" s="76"/>
      <c r="S53" s="76"/>
      <c r="T53" s="76"/>
    </row>
    <row r="54" spans="1:20" ht="50.1" customHeight="1" x14ac:dyDescent="0.25">
      <c r="A54" s="302" t="s">
        <v>276</v>
      </c>
      <c r="B54" s="302"/>
      <c r="C54" s="302"/>
      <c r="D54" s="14"/>
    </row>
    <row r="55" spans="1:20" ht="30" customHeight="1" x14ac:dyDescent="0.25">
      <c r="A55" s="105" t="s">
        <v>115</v>
      </c>
      <c r="B55" s="106" t="s">
        <v>116</v>
      </c>
      <c r="C55" s="124" t="s">
        <v>31</v>
      </c>
      <c r="D55" s="14"/>
    </row>
    <row r="56" spans="1:20" s="6" customFormat="1" ht="15" customHeight="1" x14ac:dyDescent="0.25">
      <c r="A56" s="97" t="s">
        <v>94</v>
      </c>
      <c r="B56" s="99">
        <v>282</v>
      </c>
      <c r="C56" s="101">
        <v>77.7</v>
      </c>
      <c r="D56" s="62"/>
      <c r="E56" s="62"/>
      <c r="F56" s="62"/>
      <c r="G56" s="62"/>
      <c r="H56" s="62"/>
      <c r="I56" s="62"/>
      <c r="J56" s="62"/>
      <c r="K56" s="62"/>
      <c r="L56" s="62"/>
      <c r="M56" s="62"/>
      <c r="N56" s="62"/>
      <c r="O56" s="62"/>
      <c r="P56" s="62"/>
      <c r="Q56" s="62"/>
      <c r="R56" s="62"/>
      <c r="S56" s="62"/>
      <c r="T56" s="62"/>
    </row>
    <row r="57" spans="1:20" s="6" customFormat="1" ht="15" customHeight="1" x14ac:dyDescent="0.25">
      <c r="A57" s="97" t="s">
        <v>117</v>
      </c>
      <c r="B57" s="99">
        <v>6</v>
      </c>
      <c r="C57" s="101">
        <v>1.7</v>
      </c>
      <c r="D57" s="62"/>
      <c r="E57" s="62"/>
      <c r="F57" s="62"/>
      <c r="G57" s="62"/>
      <c r="H57" s="62"/>
      <c r="I57" s="62"/>
      <c r="J57" s="62"/>
      <c r="K57" s="62"/>
      <c r="L57" s="62"/>
      <c r="M57" s="62"/>
      <c r="N57" s="62"/>
      <c r="O57" s="62"/>
      <c r="P57" s="62"/>
      <c r="Q57" s="62"/>
      <c r="R57" s="62"/>
      <c r="S57" s="62"/>
      <c r="T57" s="62"/>
    </row>
    <row r="58" spans="1:20" s="6" customFormat="1" ht="30" customHeight="1" x14ac:dyDescent="0.25">
      <c r="A58" s="146" t="s">
        <v>118</v>
      </c>
      <c r="B58" s="102" t="s">
        <v>83</v>
      </c>
      <c r="C58" s="175" t="s">
        <v>83</v>
      </c>
      <c r="D58" s="62"/>
      <c r="E58" s="62"/>
      <c r="F58" s="62"/>
      <c r="G58" s="62"/>
      <c r="H58" s="62"/>
      <c r="I58" s="62"/>
      <c r="J58" s="62"/>
      <c r="K58" s="62"/>
      <c r="L58" s="62"/>
      <c r="M58" s="62"/>
      <c r="N58" s="62"/>
      <c r="O58" s="62"/>
      <c r="P58" s="62"/>
      <c r="Q58" s="62"/>
      <c r="R58" s="62"/>
      <c r="S58" s="62"/>
      <c r="T58" s="62"/>
    </row>
    <row r="59" spans="1:20" ht="17.25" customHeight="1" x14ac:dyDescent="0.25">
      <c r="A59" s="19" t="s">
        <v>26</v>
      </c>
      <c r="B59" s="23"/>
      <c r="C59" s="23"/>
      <c r="D59" s="14"/>
    </row>
    <row r="60" spans="1:20" s="6" customFormat="1" ht="36" customHeight="1" x14ac:dyDescent="0.25">
      <c r="A60" s="312" t="s">
        <v>119</v>
      </c>
      <c r="B60" s="312"/>
      <c r="C60" s="312"/>
      <c r="D60" s="62"/>
      <c r="E60" s="62"/>
      <c r="F60" s="62"/>
      <c r="G60" s="62"/>
      <c r="H60" s="62"/>
      <c r="I60" s="62"/>
      <c r="J60" s="62"/>
      <c r="K60" s="62"/>
      <c r="L60" s="62"/>
      <c r="M60" s="62"/>
      <c r="N60" s="62"/>
      <c r="O60" s="62"/>
      <c r="P60" s="62"/>
      <c r="Q60" s="62"/>
      <c r="R60" s="62"/>
      <c r="S60" s="62"/>
      <c r="T60" s="62"/>
    </row>
    <row r="61" spans="1:20" s="6" customFormat="1" ht="36" customHeight="1" x14ac:dyDescent="0.25">
      <c r="A61" s="311" t="s">
        <v>197</v>
      </c>
      <c r="B61" s="311"/>
      <c r="C61" s="311"/>
      <c r="D61" s="60"/>
      <c r="E61" s="60"/>
      <c r="F61" s="62"/>
      <c r="G61" s="62"/>
      <c r="H61" s="62"/>
      <c r="I61" s="62"/>
      <c r="J61" s="62"/>
      <c r="K61" s="62"/>
      <c r="L61" s="62"/>
      <c r="M61" s="62"/>
      <c r="N61" s="62"/>
      <c r="O61" s="62"/>
      <c r="P61" s="62"/>
      <c r="Q61" s="62"/>
      <c r="R61" s="62"/>
      <c r="S61" s="62"/>
      <c r="T61" s="62"/>
    </row>
    <row r="62" spans="1:20" ht="36" customHeight="1" x14ac:dyDescent="0.25">
      <c r="A62" s="299" t="s">
        <v>179</v>
      </c>
      <c r="B62" s="299"/>
      <c r="C62" s="299"/>
      <c r="D62" s="139"/>
      <c r="E62" s="139"/>
    </row>
    <row r="63" spans="1:20" s="6" customFormat="1" ht="24" customHeight="1" x14ac:dyDescent="0.25">
      <c r="A63" s="303" t="s">
        <v>120</v>
      </c>
      <c r="B63" s="303"/>
      <c r="C63" s="303"/>
      <c r="D63" s="62"/>
      <c r="E63" s="62"/>
      <c r="F63" s="62"/>
      <c r="G63" s="62"/>
      <c r="H63" s="62"/>
      <c r="I63" s="62"/>
      <c r="J63" s="62"/>
      <c r="K63" s="62"/>
      <c r="L63" s="62"/>
      <c r="M63" s="62"/>
      <c r="N63" s="62"/>
      <c r="O63" s="62"/>
      <c r="P63" s="62"/>
      <c r="Q63" s="62"/>
      <c r="R63" s="62"/>
      <c r="S63" s="62"/>
      <c r="T63" s="62"/>
    </row>
    <row r="64" spans="1:20" s="6" customFormat="1" ht="36" customHeight="1" x14ac:dyDescent="0.25">
      <c r="A64" s="303" t="s">
        <v>203</v>
      </c>
      <c r="B64" s="303"/>
      <c r="C64" s="303"/>
      <c r="D64" s="135"/>
      <c r="E64" s="62"/>
      <c r="F64" s="62"/>
      <c r="G64" s="62"/>
      <c r="H64" s="62"/>
      <c r="I64" s="62"/>
      <c r="J64" s="62"/>
      <c r="K64" s="62"/>
      <c r="L64" s="62"/>
      <c r="M64" s="62"/>
      <c r="N64" s="62"/>
      <c r="O64" s="62"/>
      <c r="P64" s="62"/>
      <c r="Q64" s="62"/>
      <c r="R64" s="62"/>
      <c r="S64" s="62"/>
      <c r="T64" s="62"/>
    </row>
    <row r="65" spans="1:20" s="6" customFormat="1" ht="12" customHeight="1" x14ac:dyDescent="0.25">
      <c r="A65" s="75" t="s">
        <v>88</v>
      </c>
      <c r="B65" s="176"/>
      <c r="C65" s="176"/>
      <c r="D65" s="62"/>
      <c r="E65" s="62"/>
      <c r="F65" s="62"/>
      <c r="G65" s="62"/>
      <c r="H65" s="62"/>
      <c r="I65" s="62"/>
      <c r="J65" s="62"/>
      <c r="K65" s="62"/>
      <c r="L65" s="62"/>
      <c r="M65" s="62"/>
      <c r="N65" s="62"/>
      <c r="O65" s="62"/>
      <c r="P65" s="62"/>
      <c r="Q65" s="62"/>
      <c r="R65" s="62"/>
      <c r="S65" s="62"/>
      <c r="T65" s="62"/>
    </row>
    <row r="66" spans="1:20" s="6" customFormat="1" ht="24" customHeight="1" x14ac:dyDescent="0.25">
      <c r="A66" s="311" t="s">
        <v>198</v>
      </c>
      <c r="B66" s="311"/>
      <c r="C66" s="311"/>
      <c r="D66" s="62"/>
      <c r="E66" s="62"/>
      <c r="F66" s="62"/>
      <c r="G66" s="62"/>
      <c r="H66" s="62"/>
      <c r="I66" s="62"/>
      <c r="J66" s="62"/>
      <c r="K66" s="62"/>
      <c r="L66" s="62"/>
      <c r="M66" s="62"/>
      <c r="N66" s="62"/>
      <c r="O66" s="62"/>
      <c r="P66" s="62"/>
      <c r="Q66" s="62"/>
      <c r="R66" s="62"/>
      <c r="S66" s="62"/>
      <c r="T66" s="62"/>
    </row>
    <row r="67" spans="1:20" s="180" customFormat="1" ht="50.1" customHeight="1" x14ac:dyDescent="0.25">
      <c r="A67" s="306" t="s">
        <v>343</v>
      </c>
      <c r="B67" s="306"/>
      <c r="C67" s="306"/>
      <c r="D67" s="179"/>
      <c r="E67" s="179"/>
      <c r="F67" s="179"/>
      <c r="G67" s="179"/>
      <c r="H67" s="179"/>
      <c r="I67" s="179"/>
      <c r="J67" s="179"/>
      <c r="K67" s="179"/>
      <c r="L67" s="179"/>
      <c r="M67" s="179"/>
      <c r="N67" s="179"/>
      <c r="O67" s="179"/>
      <c r="P67" s="179"/>
      <c r="Q67" s="179"/>
      <c r="R67" s="179"/>
      <c r="S67" s="179"/>
      <c r="T67" s="179"/>
    </row>
    <row r="68" spans="1:20" ht="45" customHeight="1" x14ac:dyDescent="0.25">
      <c r="A68" s="105" t="s">
        <v>115</v>
      </c>
      <c r="B68" s="106" t="s">
        <v>274</v>
      </c>
      <c r="C68" s="124" t="s">
        <v>31</v>
      </c>
      <c r="D68" s="14"/>
    </row>
    <row r="69" spans="1:20" s="6" customFormat="1" ht="15" customHeight="1" x14ac:dyDescent="0.25">
      <c r="A69" s="97" t="s">
        <v>94</v>
      </c>
      <c r="B69" s="99">
        <v>58</v>
      </c>
      <c r="C69" s="101">
        <v>45.7</v>
      </c>
      <c r="D69" s="62"/>
      <c r="E69" s="62"/>
      <c r="F69" s="62"/>
      <c r="G69" s="62"/>
      <c r="H69" s="62"/>
      <c r="I69" s="62"/>
      <c r="J69" s="62"/>
      <c r="K69" s="62"/>
      <c r="L69" s="62"/>
      <c r="M69" s="62"/>
      <c r="N69" s="62"/>
      <c r="O69" s="62"/>
      <c r="P69" s="62"/>
      <c r="Q69" s="62"/>
      <c r="R69" s="62"/>
      <c r="S69" s="62"/>
      <c r="T69" s="62"/>
    </row>
    <row r="70" spans="1:20" s="6" customFormat="1" ht="30" customHeight="1" x14ac:dyDescent="0.25">
      <c r="A70" s="145" t="s">
        <v>121</v>
      </c>
      <c r="B70" s="99">
        <v>5</v>
      </c>
      <c r="C70" s="101">
        <v>3.9</v>
      </c>
      <c r="D70" s="62"/>
      <c r="E70" s="62"/>
      <c r="F70" s="62"/>
      <c r="G70" s="62"/>
      <c r="H70" s="62"/>
      <c r="I70" s="62"/>
      <c r="J70" s="62"/>
      <c r="K70" s="62"/>
      <c r="L70" s="62"/>
      <c r="M70" s="62"/>
      <c r="N70" s="62"/>
      <c r="O70" s="62"/>
      <c r="P70" s="62"/>
      <c r="Q70" s="62"/>
      <c r="R70" s="62"/>
      <c r="S70" s="62"/>
      <c r="T70" s="62"/>
    </row>
    <row r="71" spans="1:20" s="6" customFormat="1" ht="15" customHeight="1" x14ac:dyDescent="0.25">
      <c r="A71" s="98" t="s">
        <v>122</v>
      </c>
      <c r="B71" s="102" t="s">
        <v>83</v>
      </c>
      <c r="C71" s="175" t="s">
        <v>83</v>
      </c>
      <c r="D71" s="62"/>
      <c r="E71" s="62"/>
      <c r="F71" s="62"/>
      <c r="G71" s="62"/>
      <c r="H71" s="62"/>
      <c r="I71" s="62"/>
      <c r="J71" s="62"/>
      <c r="K71" s="62"/>
      <c r="L71" s="62"/>
      <c r="M71" s="62"/>
      <c r="N71" s="62"/>
      <c r="O71" s="62"/>
      <c r="P71" s="62"/>
      <c r="Q71" s="62"/>
      <c r="R71" s="62"/>
      <c r="S71" s="62"/>
      <c r="T71" s="62"/>
    </row>
    <row r="72" spans="1:20" ht="17.25" customHeight="1" x14ac:dyDescent="0.25">
      <c r="A72" s="19" t="s">
        <v>26</v>
      </c>
      <c r="B72" s="25"/>
      <c r="C72" s="25"/>
      <c r="D72" s="14"/>
    </row>
    <row r="73" spans="1:20" s="6" customFormat="1" ht="36" customHeight="1" x14ac:dyDescent="0.25">
      <c r="A73" s="312" t="s">
        <v>119</v>
      </c>
      <c r="B73" s="312"/>
      <c r="C73" s="312"/>
      <c r="D73" s="62"/>
      <c r="E73" s="62"/>
      <c r="F73" s="62"/>
      <c r="G73" s="62"/>
      <c r="H73" s="62"/>
      <c r="I73" s="62"/>
      <c r="J73" s="62"/>
      <c r="K73" s="62"/>
      <c r="L73" s="62"/>
      <c r="M73" s="62"/>
      <c r="N73" s="62"/>
      <c r="O73" s="62"/>
      <c r="P73" s="62"/>
      <c r="Q73" s="62"/>
      <c r="R73" s="62"/>
      <c r="S73" s="62"/>
      <c r="T73" s="62"/>
    </row>
    <row r="74" spans="1:20" s="6" customFormat="1" ht="36" customHeight="1" x14ac:dyDescent="0.25">
      <c r="A74" s="311" t="s">
        <v>197</v>
      </c>
      <c r="B74" s="311"/>
      <c r="C74" s="311"/>
      <c r="D74" s="60"/>
      <c r="E74" s="60"/>
      <c r="F74" s="62"/>
      <c r="G74" s="62"/>
      <c r="H74" s="62"/>
      <c r="I74" s="62"/>
      <c r="J74" s="62"/>
      <c r="K74" s="62"/>
      <c r="L74" s="62"/>
      <c r="M74" s="62"/>
      <c r="N74" s="62"/>
      <c r="O74" s="62"/>
      <c r="P74" s="62"/>
      <c r="Q74" s="62"/>
      <c r="R74" s="62"/>
      <c r="S74" s="62"/>
      <c r="T74" s="62"/>
    </row>
    <row r="75" spans="1:20" s="6" customFormat="1" ht="36" customHeight="1" x14ac:dyDescent="0.2">
      <c r="A75" s="307" t="s">
        <v>179</v>
      </c>
      <c r="B75" s="307"/>
      <c r="C75" s="307"/>
      <c r="D75" s="57"/>
      <c r="E75" s="40"/>
      <c r="F75" s="62"/>
      <c r="G75" s="62"/>
      <c r="H75" s="62"/>
      <c r="I75" s="62"/>
      <c r="J75" s="62"/>
      <c r="K75" s="62"/>
      <c r="L75" s="62"/>
      <c r="M75" s="62"/>
      <c r="N75" s="62"/>
      <c r="O75" s="62"/>
      <c r="P75" s="62"/>
      <c r="Q75" s="62"/>
      <c r="R75" s="62"/>
      <c r="S75" s="62"/>
      <c r="T75" s="62"/>
    </row>
    <row r="76" spans="1:20" s="6" customFormat="1" ht="24" customHeight="1" x14ac:dyDescent="0.25">
      <c r="A76" s="303" t="s">
        <v>120</v>
      </c>
      <c r="B76" s="303"/>
      <c r="C76" s="303"/>
      <c r="D76" s="62"/>
      <c r="E76" s="62"/>
      <c r="F76" s="62"/>
      <c r="G76" s="62"/>
      <c r="H76" s="62"/>
      <c r="I76" s="62"/>
      <c r="J76" s="62"/>
      <c r="K76" s="62"/>
      <c r="L76" s="62"/>
      <c r="M76" s="62"/>
      <c r="N76" s="62"/>
      <c r="O76" s="62"/>
      <c r="P76" s="62"/>
      <c r="Q76" s="62"/>
      <c r="R76" s="62"/>
      <c r="S76" s="62"/>
      <c r="T76" s="62"/>
    </row>
    <row r="77" spans="1:20" s="6" customFormat="1" ht="36" customHeight="1" x14ac:dyDescent="0.25">
      <c r="A77" s="303" t="s">
        <v>183</v>
      </c>
      <c r="B77" s="303"/>
      <c r="C77" s="303"/>
      <c r="D77" s="135"/>
      <c r="E77" s="62"/>
      <c r="F77" s="62"/>
      <c r="G77" s="62"/>
      <c r="H77" s="62"/>
      <c r="I77" s="62"/>
      <c r="J77" s="62"/>
      <c r="K77" s="62"/>
      <c r="L77" s="62"/>
      <c r="M77" s="62"/>
      <c r="N77" s="62"/>
      <c r="O77" s="62"/>
      <c r="P77" s="62"/>
      <c r="Q77" s="62"/>
      <c r="R77" s="62"/>
      <c r="S77" s="62"/>
      <c r="T77" s="62"/>
    </row>
    <row r="78" spans="1:20" s="6" customFormat="1" ht="12" customHeight="1" x14ac:dyDescent="0.25">
      <c r="A78" s="75" t="s">
        <v>88</v>
      </c>
      <c r="B78" s="62"/>
      <c r="C78" s="62"/>
      <c r="D78" s="62"/>
      <c r="E78" s="62"/>
      <c r="F78" s="62"/>
      <c r="G78" s="62"/>
      <c r="H78" s="62"/>
      <c r="I78" s="62"/>
      <c r="J78" s="62"/>
      <c r="K78" s="62"/>
      <c r="L78" s="62"/>
      <c r="M78" s="62"/>
      <c r="N78" s="62"/>
      <c r="O78" s="62"/>
      <c r="P78" s="62"/>
      <c r="Q78" s="62"/>
      <c r="R78" s="62"/>
      <c r="S78" s="62"/>
      <c r="T78" s="62"/>
    </row>
    <row r="79" spans="1:20" s="6" customFormat="1" ht="24" customHeight="1" x14ac:dyDescent="0.25">
      <c r="A79" s="311" t="s">
        <v>198</v>
      </c>
      <c r="B79" s="311"/>
      <c r="C79" s="311"/>
      <c r="D79" s="62"/>
      <c r="E79" s="62"/>
      <c r="F79" s="62"/>
      <c r="G79" s="62"/>
      <c r="H79" s="62"/>
      <c r="I79" s="62"/>
      <c r="J79" s="62"/>
      <c r="K79" s="62"/>
      <c r="L79" s="62"/>
      <c r="M79" s="62"/>
      <c r="N79" s="62"/>
      <c r="O79" s="62"/>
      <c r="P79" s="62"/>
      <c r="Q79" s="62"/>
      <c r="R79" s="62"/>
      <c r="S79" s="62"/>
      <c r="T79" s="62"/>
    </row>
    <row r="80" spans="1:20" s="45" customFormat="1" ht="31.5" customHeight="1" x14ac:dyDescent="0.2">
      <c r="A80" s="288" t="s">
        <v>273</v>
      </c>
      <c r="B80" s="288"/>
      <c r="C80" s="288"/>
      <c r="D80" s="288"/>
      <c r="E80" s="79"/>
      <c r="F80" s="79"/>
      <c r="G80" s="79"/>
      <c r="H80" s="79"/>
      <c r="I80" s="79"/>
      <c r="J80" s="79"/>
      <c r="K80" s="79"/>
      <c r="L80" s="79"/>
      <c r="M80" s="79"/>
      <c r="N80" s="79"/>
      <c r="O80" s="79"/>
      <c r="P80" s="79"/>
      <c r="Q80" s="79"/>
      <c r="R80" s="79"/>
      <c r="S80" s="79"/>
      <c r="T80" s="79"/>
    </row>
  </sheetData>
  <mergeCells count="29">
    <mergeCell ref="A76:C76"/>
    <mergeCell ref="A77:C77"/>
    <mergeCell ref="A80:D80"/>
    <mergeCell ref="A51:D51"/>
    <mergeCell ref="A49:D49"/>
    <mergeCell ref="A61:C61"/>
    <mergeCell ref="A60:C60"/>
    <mergeCell ref="A74:C74"/>
    <mergeCell ref="A73:C73"/>
    <mergeCell ref="A53:D53"/>
    <mergeCell ref="A54:C54"/>
    <mergeCell ref="A62:C62"/>
    <mergeCell ref="A63:C63"/>
    <mergeCell ref="A64:C64"/>
    <mergeCell ref="A79:C79"/>
    <mergeCell ref="A66:C66"/>
    <mergeCell ref="A67:C67"/>
    <mergeCell ref="A75:C75"/>
    <mergeCell ref="A12:D12"/>
    <mergeCell ref="A13:D13"/>
    <mergeCell ref="A14:D14"/>
    <mergeCell ref="A16:D16"/>
    <mergeCell ref="A17:D17"/>
    <mergeCell ref="A48:D48"/>
    <mergeCell ref="A27:D27"/>
    <mergeCell ref="A28:D28"/>
    <mergeCell ref="A29:D29"/>
    <mergeCell ref="A32:D32"/>
    <mergeCell ref="A47:D47"/>
  </mergeCells>
  <hyperlinks>
    <hyperlink ref="A80" location="'Table of contents'!A1" display="End of worksheet (back to Table of contents)" xr:uid="{00000000-0004-0000-0800-000000000000}"/>
    <hyperlink ref="A80:D80" location="'Table des matières'!A1" display="Fin de l’onglet (retour à la table des matières)" xr:uid="{00000000-0004-0000-0800-000001000000}"/>
  </hyperlinks>
  <pageMargins left="0.7" right="0.7" top="0.75" bottom="0.75" header="0.3" footer="0.3"/>
  <pageSetup fitToHeight="0" orientation="landscape" r:id="rId1"/>
  <headerFooter>
    <oddFooter>&amp;L&amp;"Arial,Regular"&amp;9© 2024 ICIS&amp;R&amp;"Arial,Regular"&amp;9&amp;P</oddFooter>
  </headerFooter>
  <ignoredErrors>
    <ignoredError sqref="D42" calculatedColumn="1"/>
  </ignoredErrors>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C5F1A7B4F6F4DAD92E43449A3184B" ma:contentTypeVersion="16" ma:contentTypeDescription="Create a new document." ma:contentTypeScope="" ma:versionID="0a302b719aaed2377ce429da3535bcfe">
  <xsd:schema xmlns:xsd="http://www.w3.org/2001/XMLSchema" xmlns:xs="http://www.w3.org/2001/XMLSchema" xmlns:p="http://schemas.microsoft.com/office/2006/metadata/properties" xmlns:ns2="5d523ab3-bac9-4240-addf-a06bb238b2b3" xmlns:ns3="f7dcd6c6-774e-432d-8b9e-b4a2adba09cf" targetNamespace="http://schemas.microsoft.com/office/2006/metadata/properties" ma:root="true" ma:fieldsID="c79f65f3764afe17ea6a0d33fffb29d5" ns2:_="" ns3:_="">
    <xsd:import namespace="5d523ab3-bac9-4240-addf-a06bb238b2b3"/>
    <xsd:import namespace="f7dcd6c6-774e-432d-8b9e-b4a2adba09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523ab3-bac9-4240-addf-a06bb238b2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390f89e-804d-4378-8353-bdc090f72f5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dcd6c6-774e-432d-8b9e-b4a2adba09c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5b64084-babf-43bd-8f11-6fcda6d6aae2}" ma:internalName="TaxCatchAll" ma:showField="CatchAllData" ma:web="f7dcd6c6-774e-432d-8b9e-b4a2adba09c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7dcd6c6-774e-432d-8b9e-b4a2adba09cf" xsi:nil="true"/>
    <lcf76f155ced4ddcb4097134ff3c332f xmlns="5d523ab3-bac9-4240-addf-a06bb238b2b3">
      <Terms xmlns="http://schemas.microsoft.com/office/infopath/2007/PartnerControls"/>
    </lcf76f155ced4ddcb4097134ff3c332f>
    <SharedWithUsers xmlns="f7dcd6c6-774e-432d-8b9e-b4a2adba09cf">
      <UserInfo>
        <DisplayName>Alexey Dudevich</DisplayName>
        <AccountId>255</AccountId>
        <AccountType/>
      </UserInfo>
      <UserInfo>
        <DisplayName>Drashti Pete</DisplayName>
        <AccountId>1022</AccountId>
        <AccountType/>
      </UserInfo>
    </SharedWithUsers>
  </documentManagement>
</p:properties>
</file>

<file path=customXml/itemProps1.xml><?xml version="1.0" encoding="utf-8"?>
<ds:datastoreItem xmlns:ds="http://schemas.openxmlformats.org/officeDocument/2006/customXml" ds:itemID="{55C2EE2A-1CD1-4B70-BA77-C18DB7B25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523ab3-bac9-4240-addf-a06bb238b2b3"/>
    <ds:schemaRef ds:uri="f7dcd6c6-774e-432d-8b9e-b4a2adba0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812153-3EE1-4B61-A9DA-FE9FDAFB94A6}">
  <ds:schemaRefs>
    <ds:schemaRef ds:uri="http://schemas.microsoft.com/sharepoint/v3/contenttype/forms"/>
  </ds:schemaRefs>
</ds:datastoreItem>
</file>

<file path=customXml/itemProps3.xml><?xml version="1.0" encoding="utf-8"?>
<ds:datastoreItem xmlns:ds="http://schemas.openxmlformats.org/officeDocument/2006/customXml" ds:itemID="{C853C5CC-26D1-47A5-8B51-97807FDD6D40}">
  <ds:schemaRefs>
    <ds:schemaRef ds:uri="http://www.w3.org/XML/1998/namespace"/>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f7dcd6c6-774e-432d-8b9e-b4a2adba09cf"/>
    <ds:schemaRef ds:uri="5d523ab3-bac9-4240-addf-a06bb238b2b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26</vt:i4>
      </vt:variant>
    </vt:vector>
  </HeadingPairs>
  <TitlesOfParts>
    <vt:vector size="39" baseType="lpstr">
      <vt:lpstr>Instructions</vt:lpstr>
      <vt:lpstr>Table des matières</vt:lpstr>
      <vt:lpstr>Tableau 1</vt:lpstr>
      <vt:lpstr>Tableau 2</vt:lpstr>
      <vt:lpstr>Tableau 3</vt:lpstr>
      <vt:lpstr>Tableau 4</vt:lpstr>
      <vt:lpstr>Tableau 5</vt:lpstr>
      <vt:lpstr>Tableau 6</vt:lpstr>
      <vt:lpstr>Tableau 7</vt:lpstr>
      <vt:lpstr>Tableau 8</vt:lpstr>
      <vt:lpstr>Tableau 9</vt:lpstr>
      <vt:lpstr>Notes méthodologiques</vt:lpstr>
      <vt:lpstr>Coordonnées</vt:lpstr>
      <vt:lpstr>Title_Tableau1..B21</vt:lpstr>
      <vt:lpstr>Title_Tableau2..D18</vt:lpstr>
      <vt:lpstr>Title_Tableau3..D7</vt:lpstr>
      <vt:lpstr>Title_Tableau4a..D9</vt:lpstr>
      <vt:lpstr>Title_Tableau4b..D25</vt:lpstr>
      <vt:lpstr>Title_Tableau5a..E19</vt:lpstr>
      <vt:lpstr>Title_Tableau5b..E46</vt:lpstr>
      <vt:lpstr>Title_Tableau6a..D10</vt:lpstr>
      <vt:lpstr>Title_Tableau6b..D22</vt:lpstr>
      <vt:lpstr>Title_Tableau6c..C36</vt:lpstr>
      <vt:lpstr>Title_Tableau6d..C49</vt:lpstr>
      <vt:lpstr>Title_Tableau7a..D10</vt:lpstr>
      <vt:lpstr>Title_Tableau7b..D25</vt:lpstr>
      <vt:lpstr>Title_Tableau7c..D44</vt:lpstr>
      <vt:lpstr>Title_Tableau7d..C58</vt:lpstr>
      <vt:lpstr>Title_Tableau7e..C71</vt:lpstr>
      <vt:lpstr>Title_Tableau8a..D6</vt:lpstr>
      <vt:lpstr>Title_Tableau8b..D18</vt:lpstr>
      <vt:lpstr>Title_Tableau8c..D32</vt:lpstr>
      <vt:lpstr>Title_Tableau9a..H22</vt:lpstr>
      <vt:lpstr>Title_Tableau9b..G38</vt:lpstr>
      <vt:lpstr>Title_Tableau9c..J54</vt:lpstr>
      <vt:lpstr>Title_Tableau9d..H69</vt:lpstr>
      <vt:lpstr>Title_Tableau9e..H81</vt:lpstr>
      <vt:lpstr>Title_Tableau9f..H96</vt:lpstr>
      <vt:lpstr>Title_Tableau9g..H112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Incidence de Trikafta sur les personnes atteintes de fibrose kystique — tableaux de données</dc:title>
  <dc:subject/>
  <dc:creator>Institut canadien d'information sur la santé</dc:creator>
  <cp:keywords/>
  <dc:description/>
  <cp:revision/>
  <dcterms:created xsi:type="dcterms:W3CDTF">2024-05-13T17:45:14Z</dcterms:created>
  <dcterms:modified xsi:type="dcterms:W3CDTF">2024-11-21T14:00:37Z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0x010100106C5F1A7B4F6F4DAD92E43449A3184B</vt:lpwstr>
  </property>
  <property fmtid="{D5CDD505-2E9C-101B-9397-08002B2CF9AE}" pid="3" name="MediaServiceImageTags">
    <vt:lpwstr/>
  </property>
</Properties>
</file>