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34BDB16C-ED58-45F2-BD04-4CA3789A3396}" xr6:coauthVersionLast="47" xr6:coauthVersionMax="47" xr10:uidLastSave="{00000000-0000-0000-0000-000000000000}"/>
  <bookViews>
    <workbookView xWindow="-120" yWindow="-120" windowWidth="29040" windowHeight="15840" tabRatio="871" xr2:uid="{00000000-000D-0000-FFFF-FFFF00000000}"/>
  </bookViews>
  <sheets>
    <sheet name="Impact on LTC" sheetId="17" r:id="rId1"/>
    <sheet name="Notes to readers" sheetId="15" r:id="rId2"/>
    <sheet name="Table of contents" sheetId="16" r:id="rId3"/>
    <sheet name="1. COVID-19 by month" sheetId="18" r:id="rId4"/>
    <sheet name="2. COVID-19 per pop" sheetId="11" r:id="rId5"/>
    <sheet name="3. Physician visits" sheetId="6" r:id="rId6"/>
    <sheet name="4. Admissions to LTC" sheetId="7" r:id="rId7"/>
    <sheet name="5. New resident profile" sheetId="10" r:id="rId8"/>
    <sheet name="6. Excess deaths" sheetId="9" r:id="rId9"/>
    <sheet name="7. LTC transfers to hospital" sheetId="8" r:id="rId10"/>
    <sheet name="8. Transfer diagnoses" sheetId="14" r:id="rId11"/>
  </sheets>
  <definedNames>
    <definedName name="Title..AU11">'3. Physician visits'!$A$5</definedName>
    <definedName name="Title..AU11.4">'4. Admissions to LTC'!$A$5</definedName>
    <definedName name="Title..AU15">'7. LTC transfers to hospital'!$A$5</definedName>
    <definedName name="Title..AU15.8">'8. Transfer diagnoses'!$A$5</definedName>
    <definedName name="Title..AU25">'4. Admissions to LTC'!$A$19</definedName>
    <definedName name="Title..AU26">'3. Physician visits'!$A$20</definedName>
    <definedName name="Title..AU9">'5. New resident profile'!$A$5</definedName>
    <definedName name="Title..E22">'1. COVID-19 by month'!$A$4</definedName>
    <definedName name="Title..E73">'6. Excess deaths'!$A$4</definedName>
    <definedName name="Title..H13">'2. COVID-19 per pop'!$A$4</definedName>
    <definedName name="Title..H36">'2. COVID-19 per pop'!$A$28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1" i="7" l="1"/>
  <c r="AT11" i="7"/>
  <c r="AS11" i="7"/>
  <c r="AO11" i="7"/>
  <c r="AO6" i="7"/>
  <c r="AL11" i="7"/>
  <c r="AK11" i="7"/>
  <c r="AD11" i="7"/>
  <c r="AC11" i="7"/>
  <c r="AB11" i="7"/>
  <c r="AA11" i="7"/>
  <c r="Z11" i="7"/>
  <c r="Y11" i="7"/>
  <c r="X11" i="7"/>
  <c r="W11" i="7"/>
  <c r="V11" i="7"/>
  <c r="U11" i="7"/>
  <c r="T11" i="7"/>
  <c r="S11" i="7"/>
  <c r="R11" i="7"/>
  <c r="Q11" i="7"/>
  <c r="P11" i="7"/>
  <c r="O11" i="7"/>
  <c r="AU26" i="6"/>
  <c r="AP26" i="6"/>
  <c r="AU24" i="6"/>
  <c r="AM24" i="6"/>
  <c r="AQ24" i="6"/>
  <c r="AS23" i="6"/>
  <c r="AN22" i="6"/>
  <c r="AT21" i="6"/>
  <c r="AU6" i="6"/>
  <c r="AU7" i="6"/>
  <c r="AU8" i="6"/>
  <c r="AU9" i="6"/>
  <c r="AU10" i="6"/>
  <c r="AU11" i="6"/>
  <c r="AT6" i="6"/>
  <c r="AT7" i="6"/>
  <c r="AT8" i="6"/>
  <c r="AT9" i="6"/>
  <c r="AT10" i="6"/>
  <c r="AT11" i="6"/>
  <c r="AS6" i="6"/>
  <c r="AS7" i="6"/>
  <c r="AS8" i="6"/>
  <c r="AS9" i="6"/>
  <c r="AS10" i="6"/>
  <c r="AS11" i="6"/>
  <c r="AR6" i="6"/>
  <c r="AR7" i="6"/>
  <c r="AR8" i="6"/>
  <c r="AR9" i="6"/>
  <c r="AR10" i="6"/>
  <c r="AR11" i="6"/>
  <c r="AQ6" i="6"/>
  <c r="AQ7" i="6"/>
  <c r="AQ8" i="6"/>
  <c r="AQ9" i="6"/>
  <c r="AQ10" i="6"/>
  <c r="AQ11" i="6"/>
  <c r="AP6" i="6"/>
  <c r="AP7" i="6"/>
  <c r="AP8" i="6"/>
  <c r="AP9" i="6"/>
  <c r="AP10" i="6"/>
  <c r="AP11" i="6"/>
  <c r="AO6" i="6"/>
  <c r="AO7" i="6"/>
  <c r="AO8" i="6"/>
  <c r="AO9" i="6"/>
  <c r="AO10" i="6"/>
  <c r="AO11" i="6"/>
  <c r="AN6" i="6"/>
  <c r="AN7" i="6"/>
  <c r="AN8" i="6"/>
  <c r="AN9" i="6"/>
  <c r="AN10" i="6"/>
  <c r="AN11" i="6"/>
  <c r="AM6" i="6"/>
  <c r="AM7" i="6"/>
  <c r="AM8" i="6"/>
  <c r="AM9" i="6"/>
  <c r="AM10" i="6"/>
  <c r="AM11" i="6"/>
  <c r="AL6" i="6"/>
  <c r="AL7" i="6"/>
  <c r="AL8" i="6"/>
  <c r="AL9" i="6"/>
  <c r="AL10" i="6"/>
  <c r="AL11" i="6"/>
  <c r="AK6" i="6"/>
  <c r="AK7" i="6"/>
  <c r="AK8" i="6"/>
  <c r="AK9" i="6"/>
  <c r="AK10" i="6"/>
  <c r="AK11" i="6"/>
  <c r="AJ6" i="6"/>
  <c r="AJ7" i="6"/>
  <c r="AJ8" i="6"/>
  <c r="AJ9" i="6"/>
  <c r="AJ10" i="6"/>
  <c r="AJ11" i="6"/>
  <c r="AI6" i="6"/>
  <c r="AI7" i="6"/>
  <c r="AI8" i="6"/>
  <c r="AI9" i="6"/>
  <c r="AI10" i="6"/>
  <c r="AI11" i="6"/>
  <c r="AH6" i="6"/>
  <c r="AH7" i="6"/>
  <c r="AH8" i="6"/>
  <c r="AH9" i="6"/>
  <c r="AH10" i="6"/>
  <c r="AH11" i="6"/>
  <c r="AG6" i="6"/>
  <c r="AG7" i="6"/>
  <c r="AG8" i="6"/>
  <c r="AG9" i="6"/>
  <c r="AG10" i="6"/>
  <c r="AG11" i="6"/>
  <c r="AF6" i="6"/>
  <c r="AF7" i="6"/>
  <c r="AF8" i="6"/>
  <c r="AF9" i="6"/>
  <c r="AF10" i="6"/>
  <c r="AF11" i="6"/>
  <c r="AF8" i="14"/>
  <c r="AG8" i="14"/>
  <c r="AH8" i="14"/>
  <c r="AI8" i="14"/>
  <c r="AJ8" i="14"/>
  <c r="AK8" i="14"/>
  <c r="AL8" i="14"/>
  <c r="AM8" i="14"/>
  <c r="AN8" i="14"/>
  <c r="AO8" i="14"/>
  <c r="AP8" i="14"/>
  <c r="AQ8" i="14"/>
  <c r="AR8" i="14"/>
  <c r="AS8" i="14"/>
  <c r="AT8" i="14"/>
  <c r="AU8" i="14"/>
  <c r="AF9" i="14"/>
  <c r="AG9" i="14"/>
  <c r="AH9" i="14"/>
  <c r="AI9" i="14"/>
  <c r="AJ9" i="14"/>
  <c r="AK9" i="14"/>
  <c r="AL9" i="14"/>
  <c r="AM9" i="14"/>
  <c r="AN9" i="14"/>
  <c r="AO9" i="14"/>
  <c r="AP9" i="14"/>
  <c r="AQ9" i="14"/>
  <c r="AR9" i="14"/>
  <c r="AS9" i="14"/>
  <c r="AT9" i="14"/>
  <c r="AU9" i="14"/>
  <c r="AF10" i="14"/>
  <c r="AG10" i="14"/>
  <c r="AH10" i="14"/>
  <c r="AI10" i="14"/>
  <c r="AJ10" i="14"/>
  <c r="AK10" i="14"/>
  <c r="AL10" i="14"/>
  <c r="AM10" i="14"/>
  <c r="AN10" i="14"/>
  <c r="AO10" i="14"/>
  <c r="AP10" i="14"/>
  <c r="AQ10" i="14"/>
  <c r="AR10" i="14"/>
  <c r="AS10" i="14"/>
  <c r="AT10" i="14"/>
  <c r="AU10" i="14"/>
  <c r="AF11" i="14"/>
  <c r="AG11" i="14"/>
  <c r="AH11" i="14"/>
  <c r="AI11" i="14"/>
  <c r="AJ11" i="14"/>
  <c r="AK11" i="14"/>
  <c r="AL11" i="14"/>
  <c r="AM11" i="14"/>
  <c r="AN11" i="14"/>
  <c r="AO11" i="14"/>
  <c r="AP11" i="14"/>
  <c r="AQ11" i="14"/>
  <c r="AR11" i="14"/>
  <c r="AS11" i="14"/>
  <c r="AT11" i="14"/>
  <c r="AU11" i="14"/>
  <c r="AF12" i="14"/>
  <c r="AG12" i="14"/>
  <c r="AH12" i="14"/>
  <c r="AI12" i="14"/>
  <c r="AJ12" i="14"/>
  <c r="AK12" i="14"/>
  <c r="AL12" i="14"/>
  <c r="AM12" i="14"/>
  <c r="AN12" i="14"/>
  <c r="AO12" i="14"/>
  <c r="AP12" i="14"/>
  <c r="AQ12" i="14"/>
  <c r="AR12" i="14"/>
  <c r="AS12" i="14"/>
  <c r="AT12" i="14"/>
  <c r="AU12" i="14"/>
  <c r="AF13" i="14"/>
  <c r="AG13" i="14"/>
  <c r="AH13" i="14"/>
  <c r="AI13" i="14"/>
  <c r="AJ13" i="14"/>
  <c r="AK13" i="14"/>
  <c r="AL13" i="14"/>
  <c r="AM13" i="14"/>
  <c r="AN13" i="14"/>
  <c r="AO13" i="14"/>
  <c r="AP13" i="14"/>
  <c r="AQ13" i="14"/>
  <c r="AR13" i="14"/>
  <c r="AS13" i="14"/>
  <c r="AT13" i="14"/>
  <c r="AU13" i="14"/>
  <c r="AF14" i="14"/>
  <c r="AG14" i="14"/>
  <c r="AH14" i="14"/>
  <c r="AI14" i="14"/>
  <c r="AJ14" i="14"/>
  <c r="AK14" i="14"/>
  <c r="AL14" i="14"/>
  <c r="AM14" i="14"/>
  <c r="AN14" i="14"/>
  <c r="AO14" i="14"/>
  <c r="AP14" i="14"/>
  <c r="AQ14" i="14"/>
  <c r="AR14" i="14"/>
  <c r="AS14" i="14"/>
  <c r="AT14" i="14"/>
  <c r="AU14" i="14"/>
  <c r="AF15" i="14"/>
  <c r="AG15" i="14"/>
  <c r="AH15" i="14"/>
  <c r="AI15" i="14"/>
  <c r="AJ15" i="14"/>
  <c r="AK15" i="14"/>
  <c r="AL15" i="14"/>
  <c r="AM15" i="14"/>
  <c r="AN15" i="14"/>
  <c r="AO15" i="14"/>
  <c r="AP15" i="14"/>
  <c r="AQ15" i="14"/>
  <c r="AR15" i="14"/>
  <c r="AS15" i="14"/>
  <c r="AT15" i="14"/>
  <c r="AU15" i="14"/>
  <c r="AU7" i="14"/>
  <c r="AT7" i="14"/>
  <c r="AS7" i="14"/>
  <c r="AR7" i="14"/>
  <c r="AQ7" i="14"/>
  <c r="AP7" i="14"/>
  <c r="AO7" i="14"/>
  <c r="AN7" i="14"/>
  <c r="AM7" i="14"/>
  <c r="AL7" i="14"/>
  <c r="AK7" i="14"/>
  <c r="AJ7" i="14"/>
  <c r="AI7" i="14"/>
  <c r="AH7" i="14"/>
  <c r="AG7" i="14"/>
  <c r="AF7" i="14"/>
  <c r="AU6" i="8"/>
  <c r="AU7" i="8"/>
  <c r="AU8" i="8"/>
  <c r="AU9" i="8"/>
  <c r="AU10" i="8"/>
  <c r="AU11" i="8"/>
  <c r="AU12" i="8"/>
  <c r="AU13" i="8"/>
  <c r="AU14" i="8"/>
  <c r="AU15" i="8"/>
  <c r="AT6" i="8"/>
  <c r="AT7" i="8"/>
  <c r="AT8" i="8"/>
  <c r="AT9" i="8"/>
  <c r="AT10" i="8"/>
  <c r="AT11" i="8"/>
  <c r="AT12" i="8"/>
  <c r="AT13" i="8"/>
  <c r="AT14" i="8"/>
  <c r="AT15" i="8"/>
  <c r="AS6" i="8"/>
  <c r="AS7" i="8"/>
  <c r="AS8" i="8"/>
  <c r="AS9" i="8"/>
  <c r="AS10" i="8"/>
  <c r="AS11" i="8"/>
  <c r="AS12" i="8"/>
  <c r="AS13" i="8"/>
  <c r="AS14" i="8"/>
  <c r="AS15" i="8"/>
  <c r="AR6" i="8"/>
  <c r="AR7" i="8"/>
  <c r="AR8" i="8"/>
  <c r="AR9" i="8"/>
  <c r="AR10" i="8"/>
  <c r="AR11" i="8"/>
  <c r="AR12" i="8"/>
  <c r="AR13" i="8"/>
  <c r="AR14" i="8"/>
  <c r="AR15" i="8"/>
  <c r="AP7" i="8"/>
  <c r="AP8" i="8"/>
  <c r="AP9" i="8"/>
  <c r="AP10" i="8"/>
  <c r="AP11" i="8"/>
  <c r="AP12" i="8"/>
  <c r="AP13" i="8"/>
  <c r="AP14" i="8"/>
  <c r="AP15" i="8"/>
  <c r="AQ6" i="8"/>
  <c r="AQ7" i="8"/>
  <c r="AQ8" i="8"/>
  <c r="AQ9" i="8"/>
  <c r="AQ10" i="8"/>
  <c r="AQ11" i="8"/>
  <c r="AQ12" i="8"/>
  <c r="AQ13" i="8"/>
  <c r="AQ14" i="8"/>
  <c r="AQ15" i="8"/>
  <c r="AP6" i="8"/>
  <c r="AO6" i="8"/>
  <c r="AO7" i="8"/>
  <c r="AO8" i="8"/>
  <c r="AO9" i="8"/>
  <c r="AO10" i="8"/>
  <c r="AO11" i="8"/>
  <c r="AO12" i="8"/>
  <c r="AO13" i="8"/>
  <c r="AO14" i="8"/>
  <c r="AO15" i="8"/>
  <c r="AN6" i="8"/>
  <c r="AN7" i="8"/>
  <c r="AN8" i="8"/>
  <c r="AN9" i="8"/>
  <c r="AN10" i="8"/>
  <c r="AN11" i="8"/>
  <c r="AN12" i="8"/>
  <c r="AN13" i="8"/>
  <c r="AN14" i="8"/>
  <c r="AN15" i="8"/>
  <c r="AM6" i="8"/>
  <c r="AM7" i="8"/>
  <c r="AM8" i="8"/>
  <c r="AM9" i="8"/>
  <c r="AM10" i="8"/>
  <c r="AM11" i="8"/>
  <c r="AM12" i="8"/>
  <c r="AM13" i="8"/>
  <c r="AM14" i="8"/>
  <c r="AM15" i="8"/>
  <c r="AL6" i="8"/>
  <c r="AL7" i="8"/>
  <c r="AL8" i="8"/>
  <c r="AL9" i="8"/>
  <c r="AL10" i="8"/>
  <c r="AL11" i="8"/>
  <c r="AL12" i="8"/>
  <c r="AL13" i="8"/>
  <c r="AL14" i="8"/>
  <c r="AL15" i="8"/>
  <c r="AK6" i="8"/>
  <c r="AK7" i="8"/>
  <c r="AK8" i="8"/>
  <c r="AK9" i="8"/>
  <c r="AK10" i="8"/>
  <c r="AK11" i="8"/>
  <c r="AK12" i="8"/>
  <c r="AK13" i="8"/>
  <c r="AK14" i="8"/>
  <c r="AK15" i="8"/>
  <c r="AJ6" i="8"/>
  <c r="AJ7" i="8"/>
  <c r="AJ8" i="8"/>
  <c r="AJ9" i="8"/>
  <c r="AJ10" i="8"/>
  <c r="AJ11" i="8"/>
  <c r="AJ12" i="8"/>
  <c r="AJ13" i="8"/>
  <c r="AJ14" i="8"/>
  <c r="AJ15" i="8"/>
  <c r="AI6" i="8"/>
  <c r="AI7" i="8"/>
  <c r="AI8" i="8"/>
  <c r="AI9" i="8"/>
  <c r="AI10" i="8"/>
  <c r="AI11" i="8"/>
  <c r="AI12" i="8"/>
  <c r="AI13" i="8"/>
  <c r="AI14" i="8"/>
  <c r="AI15" i="8"/>
  <c r="AH6" i="8"/>
  <c r="AH7" i="8"/>
  <c r="AH8" i="8"/>
  <c r="AH9" i="8"/>
  <c r="AH10" i="8"/>
  <c r="AH11" i="8"/>
  <c r="AH12" i="8"/>
  <c r="AH13" i="8"/>
  <c r="AH14" i="8"/>
  <c r="AH15" i="8"/>
  <c r="AG6" i="8"/>
  <c r="AG7" i="8"/>
  <c r="AG8" i="8"/>
  <c r="AG9" i="8"/>
  <c r="AG10" i="8"/>
  <c r="AG11" i="8"/>
  <c r="AG12" i="8"/>
  <c r="AG13" i="8"/>
  <c r="AG14" i="8"/>
  <c r="AG15" i="8"/>
  <c r="AF6" i="8"/>
  <c r="AF7" i="8"/>
  <c r="AF8" i="8"/>
  <c r="AF9" i="8"/>
  <c r="AF10" i="8"/>
  <c r="AF11" i="8"/>
  <c r="AF12" i="8"/>
  <c r="AF13" i="8"/>
  <c r="AF14" i="8"/>
  <c r="AF15" i="8"/>
  <c r="AU6" i="10"/>
  <c r="AU7" i="10"/>
  <c r="AU8" i="10"/>
  <c r="AU9" i="10"/>
  <c r="AT6" i="10"/>
  <c r="AT7" i="10"/>
  <c r="AT8" i="10"/>
  <c r="AT9" i="10"/>
  <c r="AS6" i="10"/>
  <c r="AS7" i="10"/>
  <c r="AS8" i="10"/>
  <c r="AS9" i="10"/>
  <c r="AR6" i="10"/>
  <c r="AR7" i="10"/>
  <c r="AR8" i="10"/>
  <c r="AR9" i="10"/>
  <c r="AQ6" i="10"/>
  <c r="AQ7" i="10"/>
  <c r="AQ8" i="10"/>
  <c r="AQ9" i="10"/>
  <c r="AP6" i="10"/>
  <c r="AP7" i="10"/>
  <c r="AP8" i="10"/>
  <c r="AP9" i="10"/>
  <c r="AO6" i="10"/>
  <c r="AO7" i="10"/>
  <c r="AO8" i="10"/>
  <c r="AO9" i="10"/>
  <c r="AN6" i="10"/>
  <c r="AN7" i="10"/>
  <c r="AN8" i="10"/>
  <c r="AN9" i="10"/>
  <c r="AM6" i="10"/>
  <c r="AM7" i="10"/>
  <c r="AM8" i="10"/>
  <c r="AM9" i="10"/>
  <c r="AL6" i="10"/>
  <c r="AL7" i="10"/>
  <c r="AL8" i="10"/>
  <c r="AL9" i="10"/>
  <c r="AK6" i="10"/>
  <c r="AK7" i="10"/>
  <c r="AK8" i="10"/>
  <c r="AK9" i="10"/>
  <c r="AJ6" i="10"/>
  <c r="AJ7" i="10"/>
  <c r="AJ8" i="10"/>
  <c r="AJ9" i="10"/>
  <c r="AI6" i="10"/>
  <c r="AI7" i="10"/>
  <c r="AI8" i="10"/>
  <c r="AI9" i="10"/>
  <c r="AH6" i="10"/>
  <c r="AH7" i="10"/>
  <c r="AH8" i="10"/>
  <c r="AH9" i="10"/>
  <c r="AG6" i="10"/>
  <c r="AG7" i="10"/>
  <c r="AG8" i="10"/>
  <c r="AG9" i="10"/>
  <c r="AF6" i="10"/>
  <c r="AF7" i="10"/>
  <c r="AF8" i="10"/>
  <c r="AF9" i="10"/>
  <c r="AU21" i="6"/>
  <c r="AU22" i="6"/>
  <c r="AU23" i="6"/>
  <c r="AU25" i="6"/>
  <c r="AT22" i="6"/>
  <c r="AT23" i="6"/>
  <c r="AT24" i="6"/>
  <c r="AT25" i="6"/>
  <c r="AT26" i="6"/>
  <c r="AS21" i="6"/>
  <c r="AS22" i="6"/>
  <c r="AS24" i="6"/>
  <c r="AS25" i="6"/>
  <c r="AS26" i="6"/>
  <c r="AR21" i="6"/>
  <c r="AR22" i="6"/>
  <c r="AR23" i="6"/>
  <c r="AR24" i="6"/>
  <c r="AR25" i="6"/>
  <c r="AR26" i="6"/>
  <c r="AQ21" i="6"/>
  <c r="AQ22" i="6"/>
  <c r="AQ23" i="6"/>
  <c r="AQ25" i="6"/>
  <c r="AQ26" i="6"/>
  <c r="AP21" i="6"/>
  <c r="AP22" i="6"/>
  <c r="AP23" i="6"/>
  <c r="AP24" i="6"/>
  <c r="AP25" i="6"/>
  <c r="AO21" i="6"/>
  <c r="AO22" i="6"/>
  <c r="AO23" i="6"/>
  <c r="AO24" i="6"/>
  <c r="AO25" i="6"/>
  <c r="AO26" i="6"/>
  <c r="AN21" i="6"/>
  <c r="AN23" i="6"/>
  <c r="AN24" i="6"/>
  <c r="AN25" i="6"/>
  <c r="AN26" i="6"/>
  <c r="AM21" i="6"/>
  <c r="AM22" i="6"/>
  <c r="AM23" i="6"/>
  <c r="AM25" i="6"/>
  <c r="AM26" i="6"/>
  <c r="AL21" i="6"/>
  <c r="AL22" i="6"/>
  <c r="AL23" i="6"/>
  <c r="AL24" i="6"/>
  <c r="AL25" i="6"/>
  <c r="AL26" i="6"/>
  <c r="AK21" i="6"/>
  <c r="AK22" i="6"/>
  <c r="AK23" i="6"/>
  <c r="AK24" i="6"/>
  <c r="AK25" i="6"/>
  <c r="AK26" i="6"/>
  <c r="AJ21" i="6"/>
  <c r="AJ22" i="6"/>
  <c r="AJ23" i="6"/>
  <c r="AJ24" i="6"/>
  <c r="AJ25" i="6"/>
  <c r="AJ26" i="6"/>
  <c r="AI21" i="6"/>
  <c r="AI22" i="6"/>
  <c r="AI23" i="6"/>
  <c r="AI24" i="6"/>
  <c r="AI25" i="6"/>
  <c r="AI26" i="6"/>
  <c r="AH21" i="6"/>
  <c r="AH22" i="6"/>
  <c r="AH23" i="6"/>
  <c r="AH24" i="6"/>
  <c r="AH25" i="6"/>
  <c r="AH26" i="6"/>
  <c r="AG21" i="6"/>
  <c r="AG22" i="6"/>
  <c r="AG23" i="6"/>
  <c r="AG24" i="6"/>
  <c r="AG25" i="6"/>
  <c r="AG26" i="6"/>
  <c r="AF21" i="6"/>
  <c r="AF22" i="6"/>
  <c r="AF23" i="6"/>
  <c r="AF24" i="6"/>
  <c r="AF25" i="6"/>
  <c r="AF26" i="6"/>
  <c r="AU20" i="7"/>
  <c r="AU21" i="7"/>
  <c r="AU22" i="7"/>
  <c r="AU23" i="7"/>
  <c r="AU24" i="7"/>
  <c r="AT20" i="7"/>
  <c r="AT21" i="7"/>
  <c r="AT22" i="7"/>
  <c r="AT23" i="7"/>
  <c r="AT24" i="7"/>
  <c r="AS20" i="7"/>
  <c r="AS21" i="7"/>
  <c r="AS22" i="7"/>
  <c r="AS23" i="7"/>
  <c r="AS24" i="7"/>
  <c r="AR20" i="7"/>
  <c r="AR21" i="7"/>
  <c r="AR22" i="7"/>
  <c r="AR23" i="7"/>
  <c r="AR24" i="7"/>
  <c r="AQ20" i="7"/>
  <c r="AQ21" i="7"/>
  <c r="AQ22" i="7"/>
  <c r="AQ23" i="7"/>
  <c r="AQ24" i="7"/>
  <c r="AP20" i="7"/>
  <c r="AP21" i="7"/>
  <c r="AP22" i="7"/>
  <c r="AP23" i="7"/>
  <c r="AP24" i="7"/>
  <c r="AO20" i="7"/>
  <c r="AO21" i="7"/>
  <c r="AO22" i="7"/>
  <c r="AO23" i="7"/>
  <c r="AO24" i="7"/>
  <c r="AN20" i="7"/>
  <c r="AN21" i="7"/>
  <c r="AN22" i="7"/>
  <c r="AN23" i="7"/>
  <c r="AN24" i="7"/>
  <c r="AM20" i="7"/>
  <c r="AM21" i="7"/>
  <c r="AM22" i="7"/>
  <c r="AM23" i="7"/>
  <c r="AM24" i="7"/>
  <c r="AL20" i="7"/>
  <c r="AL21" i="7"/>
  <c r="AL22" i="7"/>
  <c r="AL23" i="7"/>
  <c r="AL24" i="7"/>
  <c r="AK20" i="7"/>
  <c r="AK21" i="7"/>
  <c r="AK22" i="7"/>
  <c r="AK23" i="7"/>
  <c r="AK24" i="7"/>
  <c r="AJ20" i="7"/>
  <c r="AJ21" i="7"/>
  <c r="AJ22" i="7"/>
  <c r="AJ23" i="7"/>
  <c r="AJ24" i="7"/>
  <c r="AI20" i="7"/>
  <c r="AI21" i="7"/>
  <c r="AI22" i="7"/>
  <c r="AI23" i="7"/>
  <c r="AI24" i="7"/>
  <c r="AH20" i="7"/>
  <c r="AH21" i="7"/>
  <c r="AH22" i="7"/>
  <c r="AH23" i="7"/>
  <c r="AH24" i="7"/>
  <c r="AG20" i="7"/>
  <c r="AG21" i="7"/>
  <c r="AG22" i="7"/>
  <c r="AG23" i="7"/>
  <c r="AG24" i="7"/>
  <c r="AF20" i="7"/>
  <c r="AF21" i="7"/>
  <c r="AF22" i="7"/>
  <c r="AF23" i="7"/>
  <c r="AF24" i="7"/>
  <c r="AU6" i="7"/>
  <c r="AU7" i="7"/>
  <c r="AU8" i="7"/>
  <c r="AU9" i="7"/>
  <c r="AU10" i="7"/>
  <c r="AT6" i="7"/>
  <c r="AT7" i="7"/>
  <c r="AT8" i="7"/>
  <c r="AT9" i="7"/>
  <c r="AT10" i="7"/>
  <c r="AS6" i="7"/>
  <c r="AS7" i="7"/>
  <c r="AS8" i="7"/>
  <c r="AS9" i="7"/>
  <c r="AS10" i="7"/>
  <c r="AR6" i="7"/>
  <c r="AR7" i="7"/>
  <c r="AR8" i="7"/>
  <c r="AR9" i="7"/>
  <c r="AR10" i="7"/>
  <c r="AQ6" i="7"/>
  <c r="AQ7" i="7"/>
  <c r="AQ8" i="7"/>
  <c r="AQ9" i="7"/>
  <c r="AQ10" i="7"/>
  <c r="AP6" i="7"/>
  <c r="AP7" i="7"/>
  <c r="AP8" i="7"/>
  <c r="AP9" i="7"/>
  <c r="AP10" i="7"/>
  <c r="AO7" i="7"/>
  <c r="AO8" i="7"/>
  <c r="AO9" i="7"/>
  <c r="AO10" i="7"/>
  <c r="AN6" i="7"/>
  <c r="AN7" i="7"/>
  <c r="AN8" i="7"/>
  <c r="AN9" i="7"/>
  <c r="AN10" i="7"/>
  <c r="AM6" i="7"/>
  <c r="AM7" i="7"/>
  <c r="AM8" i="7"/>
  <c r="AM9" i="7"/>
  <c r="AM10" i="7"/>
  <c r="AL6" i="7"/>
  <c r="AL7" i="7"/>
  <c r="AL8" i="7"/>
  <c r="AL9" i="7"/>
  <c r="AL10" i="7"/>
  <c r="AK6" i="7"/>
  <c r="AK7" i="7"/>
  <c r="AK8" i="7"/>
  <c r="AK9" i="7"/>
  <c r="AK10" i="7"/>
  <c r="AJ6" i="7"/>
  <c r="AJ7" i="7"/>
  <c r="AJ8" i="7"/>
  <c r="AJ9" i="7"/>
  <c r="AJ10" i="7"/>
  <c r="AI6" i="7"/>
  <c r="AI7" i="7"/>
  <c r="AI8" i="7"/>
  <c r="AI9" i="7"/>
  <c r="AI10" i="7"/>
  <c r="AH6" i="7"/>
  <c r="AH7" i="7"/>
  <c r="AH8" i="7"/>
  <c r="AH9" i="7"/>
  <c r="AH10" i="7"/>
  <c r="AG6" i="7"/>
  <c r="AG7" i="7"/>
  <c r="AG8" i="7"/>
  <c r="AG9" i="7"/>
  <c r="AG10" i="7"/>
  <c r="AF6" i="7"/>
  <c r="AF7" i="7"/>
  <c r="AF8" i="7"/>
  <c r="AF9" i="7"/>
  <c r="AF10" i="7"/>
  <c r="H5" i="11"/>
  <c r="H7" i="11"/>
  <c r="H8" i="11"/>
  <c r="H9" i="11"/>
  <c r="H10" i="11"/>
  <c r="H11" i="11"/>
  <c r="H12" i="11"/>
  <c r="H13" i="11"/>
  <c r="F5" i="11"/>
  <c r="F6" i="11"/>
  <c r="F7" i="11"/>
  <c r="F8" i="11"/>
  <c r="F9" i="11"/>
  <c r="F10" i="11"/>
  <c r="F11" i="11"/>
  <c r="F12" i="11"/>
  <c r="F13" i="11"/>
  <c r="D6" i="11"/>
  <c r="D7" i="11"/>
  <c r="D8" i="11"/>
  <c r="D9" i="11"/>
  <c r="D10" i="11"/>
  <c r="D12" i="11"/>
  <c r="D13" i="11"/>
  <c r="AE11" i="7" l="1"/>
  <c r="AE6" i="14"/>
  <c r="AA15" i="8"/>
  <c r="AE15" i="14" l="1"/>
  <c r="N15" i="14"/>
  <c r="AE14" i="14"/>
  <c r="N14" i="14"/>
  <c r="AE13" i="14"/>
  <c r="N13" i="14"/>
  <c r="AE12" i="14"/>
  <c r="N12" i="14"/>
  <c r="AE11" i="14"/>
  <c r="N11" i="14"/>
  <c r="AE10" i="14"/>
  <c r="N10" i="14"/>
  <c r="AE9" i="14"/>
  <c r="N9" i="14"/>
  <c r="AE8" i="14"/>
  <c r="N8" i="14"/>
  <c r="AE7" i="14"/>
  <c r="N7" i="14"/>
  <c r="E73" i="9" l="1"/>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AD25" i="7"/>
  <c r="AU25" i="7" s="1"/>
  <c r="AC25" i="7"/>
  <c r="AT25" i="7" s="1"/>
  <c r="AB25" i="7"/>
  <c r="AA25" i="7"/>
  <c r="Z25" i="7"/>
  <c r="Y25" i="7"/>
  <c r="X25" i="7"/>
  <c r="W25" i="7"/>
  <c r="V25" i="7"/>
  <c r="U25" i="7"/>
  <c r="T25" i="7"/>
  <c r="S25" i="7"/>
  <c r="R25" i="7"/>
  <c r="Q25" i="7"/>
  <c r="P25" i="7"/>
  <c r="O25" i="7"/>
  <c r="M25" i="7"/>
  <c r="L25" i="7"/>
  <c r="K25" i="7"/>
  <c r="J25" i="7"/>
  <c r="I25" i="7"/>
  <c r="H25" i="7"/>
  <c r="G25" i="7"/>
  <c r="F25" i="7"/>
  <c r="E25" i="7"/>
  <c r="D25" i="7"/>
  <c r="C25" i="7"/>
  <c r="B25" i="7"/>
  <c r="AE24" i="7"/>
  <c r="N24" i="7"/>
  <c r="AE23" i="7"/>
  <c r="N23" i="7"/>
  <c r="AE22" i="7"/>
  <c r="N22" i="7"/>
  <c r="AE21" i="7"/>
  <c r="N21" i="7"/>
  <c r="AE20" i="7"/>
  <c r="N20" i="7"/>
  <c r="M11" i="7"/>
  <c r="L11" i="7"/>
  <c r="AN11" i="7" s="1"/>
  <c r="K11" i="7"/>
  <c r="AM11" i="7" s="1"/>
  <c r="J11" i="7"/>
  <c r="I11" i="7"/>
  <c r="H11" i="7"/>
  <c r="AJ11" i="7" s="1"/>
  <c r="G11" i="7"/>
  <c r="F11" i="7"/>
  <c r="E11" i="7"/>
  <c r="D11" i="7"/>
  <c r="C11" i="7"/>
  <c r="AQ11" i="7" s="1"/>
  <c r="B11" i="7"/>
  <c r="AE10" i="7"/>
  <c r="N10" i="7"/>
  <c r="AE9" i="7"/>
  <c r="N9" i="7"/>
  <c r="AE8" i="7"/>
  <c r="N8" i="7"/>
  <c r="AE7" i="7"/>
  <c r="N7" i="7"/>
  <c r="AE6" i="7"/>
  <c r="N6" i="7"/>
  <c r="AD11" i="6"/>
  <c r="AC11" i="6"/>
  <c r="AB11" i="6"/>
  <c r="AA11" i="6"/>
  <c r="Z11" i="6"/>
  <c r="Y11" i="6"/>
  <c r="X11" i="6"/>
  <c r="W11" i="6"/>
  <c r="V11" i="6"/>
  <c r="U11" i="6"/>
  <c r="T11" i="6"/>
  <c r="S11" i="6"/>
  <c r="R11" i="6"/>
  <c r="Q11" i="6"/>
  <c r="P11" i="6"/>
  <c r="O11" i="6"/>
  <c r="M11" i="6"/>
  <c r="L11" i="6"/>
  <c r="K11" i="6"/>
  <c r="J11" i="6"/>
  <c r="I11" i="6"/>
  <c r="H11" i="6"/>
  <c r="G11" i="6"/>
  <c r="F11" i="6"/>
  <c r="E11" i="6"/>
  <c r="D11" i="6"/>
  <c r="C11" i="6"/>
  <c r="B11" i="6"/>
  <c r="AE10" i="6"/>
  <c r="N10" i="6"/>
  <c r="AE9" i="6"/>
  <c r="N9" i="6"/>
  <c r="AE8" i="6"/>
  <c r="N8" i="6"/>
  <c r="AE7" i="6"/>
  <c r="N7" i="6"/>
  <c r="AE6" i="6"/>
  <c r="N6" i="6"/>
  <c r="AE6" i="8"/>
  <c r="AE7" i="8"/>
  <c r="AE8" i="8"/>
  <c r="AE9" i="8"/>
  <c r="AE10" i="8"/>
  <c r="AE11" i="8"/>
  <c r="AE12" i="8"/>
  <c r="AE13" i="8"/>
  <c r="AE14" i="8"/>
  <c r="N6" i="8"/>
  <c r="N7" i="8"/>
  <c r="N8" i="8"/>
  <c r="N9" i="8"/>
  <c r="N10" i="8"/>
  <c r="N11" i="8"/>
  <c r="N12" i="8"/>
  <c r="N13" i="8"/>
  <c r="N14" i="8"/>
  <c r="B15" i="8"/>
  <c r="C15" i="8"/>
  <c r="D15" i="8"/>
  <c r="E15" i="8"/>
  <c r="F15" i="8"/>
  <c r="G15" i="8"/>
  <c r="H15" i="8"/>
  <c r="I15" i="8"/>
  <c r="J15" i="8"/>
  <c r="K15" i="8"/>
  <c r="L15" i="8"/>
  <c r="M15" i="8"/>
  <c r="O15" i="8"/>
  <c r="P15" i="8"/>
  <c r="Q15" i="8"/>
  <c r="R15" i="8"/>
  <c r="S15" i="8"/>
  <c r="T15" i="8"/>
  <c r="U15" i="8"/>
  <c r="V15" i="8"/>
  <c r="W15" i="8"/>
  <c r="X15" i="8"/>
  <c r="Y15" i="8"/>
  <c r="Z15" i="8"/>
  <c r="AL25" i="7" l="1"/>
  <c r="AF11" i="7"/>
  <c r="AR11" i="7"/>
  <c r="N11" i="7"/>
  <c r="AP11" i="7"/>
  <c r="AH11" i="7"/>
  <c r="AG11" i="7"/>
  <c r="AI11" i="7"/>
  <c r="AK25" i="7"/>
  <c r="AS25" i="7"/>
  <c r="AF25" i="7"/>
  <c r="AN25" i="7"/>
  <c r="AG25" i="7"/>
  <c r="AO25" i="7"/>
  <c r="AH25" i="7"/>
  <c r="AP25" i="7"/>
  <c r="AI25" i="7"/>
  <c r="AQ25" i="7"/>
  <c r="AM25" i="7"/>
  <c r="AJ25" i="7"/>
  <c r="AR25" i="7"/>
  <c r="N11" i="6"/>
  <c r="AE11" i="6"/>
  <c r="N25" i="7"/>
  <c r="AE25" i="7"/>
  <c r="N15" i="8"/>
  <c r="AE15" i="8"/>
</calcChain>
</file>

<file path=xl/sharedStrings.xml><?xml version="1.0" encoding="utf-8"?>
<sst xmlns="http://schemas.openxmlformats.org/spreadsheetml/2006/main" count="753" uniqueCount="516">
  <si>
    <r>
      <t>Screen reader users</t>
    </r>
    <r>
      <rPr>
        <sz val="11"/>
        <rFont val="Arial Regular"/>
      </rPr>
      <t>:</t>
    </r>
    <r>
      <rPr>
        <sz val="11"/>
        <rFont val="Arial Regular"/>
        <charset val="1"/>
      </rPr>
      <t xml:space="preserve"> This </t>
    </r>
    <r>
      <rPr>
        <sz val="11"/>
        <rFont val="Arial Regular"/>
      </rPr>
      <t>workbook</t>
    </r>
    <r>
      <rPr>
        <sz val="11"/>
        <rFont val="Arial Regular"/>
        <charset val="1"/>
      </rPr>
      <t xml:space="preserve"> </t>
    </r>
    <r>
      <rPr>
        <sz val="11"/>
        <rFont val="Arial Regular"/>
      </rPr>
      <t>ha</t>
    </r>
    <r>
      <rPr>
        <sz val="11"/>
        <rFont val="Arial Regular"/>
        <charset val="1"/>
      </rPr>
      <t xml:space="preserve">s 11 </t>
    </r>
    <r>
      <rPr>
        <sz val="11"/>
        <rFont val="Arial Regular"/>
      </rPr>
      <t>worksheets</t>
    </r>
    <r>
      <rPr>
        <sz val="11"/>
        <rFont val="Arial Regular"/>
        <charset val="1"/>
      </rPr>
      <t xml:space="preserve">, including this title page, </t>
    </r>
    <r>
      <rPr>
        <sz val="11"/>
        <rFont val="Arial Regular"/>
      </rPr>
      <t>N</t>
    </r>
    <r>
      <rPr>
        <sz val="11"/>
        <rFont val="Arial Regular"/>
        <charset val="1"/>
      </rPr>
      <t xml:space="preserve">otes to readers on tab 2, a table of contents on tab 3 and </t>
    </r>
    <r>
      <rPr>
        <sz val="11"/>
        <rFont val="Arial Regular"/>
      </rPr>
      <t>8</t>
    </r>
    <r>
      <rPr>
        <sz val="11"/>
        <rFont val="Arial Regular"/>
        <charset val="1"/>
      </rPr>
      <t xml:space="preserve"> data table </t>
    </r>
    <r>
      <rPr>
        <sz val="11"/>
        <rFont val="Arial Regular"/>
      </rPr>
      <t>worksheets beginning on tab 4.</t>
    </r>
  </si>
  <si>
    <t>Impact of COVID-19 on Long-Term Care, March 2020 to June 2021 — Data Tables</t>
  </si>
  <si>
    <t>The Canadian Institute for Health Information (CIHI) is providing this data to facilitate your research and analysis. These tables provide data on the changes in care within long-term care (LTC) homes and excess deaths for all causes between March 2020 and June 2021. They also provide high-level information on the number of COVID-19 cases and deaths in LTC and the proportion of resident deaths occuring in LTC homes between March 1, 2020, and August 15, 2021. This information can be used to understand the impact of COVID-19 on LTC homes in Canada.</t>
  </si>
  <si>
    <t xml:space="preserve">Unless otherwise indicated, this product uses data provided by Canada’s provinces and territories.  </t>
  </si>
  <si>
    <t>Additional resource</t>
  </si>
  <si>
    <t>The following companion product is available on CIHI’s website:</t>
  </si>
  <si>
    <t>• COVID-19 resources web page</t>
  </si>
  <si>
    <t>Talk to us</t>
  </si>
  <si>
    <t>Data-specific information:</t>
  </si>
  <si>
    <t>healthreports@cihi.ca</t>
  </si>
  <si>
    <t>For more detailed data via CIHI’s data request program:</t>
  </si>
  <si>
    <t>Access Data</t>
  </si>
  <si>
    <t>Media inquiries:</t>
  </si>
  <si>
    <t>media@cihi.ca</t>
  </si>
  <si>
    <t>Social media:</t>
  </si>
  <si>
    <t>CIHI on Twitter</t>
  </si>
  <si>
    <t>CIHI on Facebook</t>
  </si>
  <si>
    <t>CIHI on LinkedIn</t>
  </si>
  <si>
    <t>CIHI on Instagram</t>
  </si>
  <si>
    <t>CIHI on YouTube</t>
  </si>
  <si>
    <t>How to cite this document</t>
  </si>
  <si>
    <r>
      <t xml:space="preserve">Canadian Institute for Health Information. </t>
    </r>
    <r>
      <rPr>
        <i/>
        <sz val="11"/>
        <rFont val="Arial Regular"/>
        <charset val="1"/>
      </rPr>
      <t>Impact of COVID-19 on Long-Term Care, March 2020 to June 2021 — Data Tables</t>
    </r>
    <r>
      <rPr>
        <sz val="11"/>
        <rFont val="Arial Regular"/>
        <charset val="1"/>
      </rPr>
      <t>. Ottawa, ON: CIHI; 2021.</t>
    </r>
  </si>
  <si>
    <t>End of worksheet</t>
  </si>
  <si>
    <t>Summary</t>
  </si>
  <si>
    <t>These tables contain long-term care (LTC) data on COVID-19 cases, deaths and changes in resident care in Canada.</t>
  </si>
  <si>
    <t>These data tables contain information from 2 main data sources: information on COVID-19 outbreaks, cases and deaths from the National Institute on Ageing, collected in partnership with CIHI from March 1, 2020, to August 15, 2021; and information on LTC changes in care and excess deaths from CIHI databases from January 1, 2020, to June 30, 2021, to help understand the impact of COVID-19 on the LTC sector.</t>
  </si>
  <si>
    <t>This tab contains information on provisional data and on LTC data.</t>
  </si>
  <si>
    <t>Provisional data</t>
  </si>
  <si>
    <t>What is provisional data?</t>
  </si>
  <si>
    <t>Provisional data refers to any preliminary data received and used before the official annual submission deadline, or closing date, for a data holding. Prior to this closing date, data collection, submission and data quality activities are ongoing. Because provisional health data isn’t final, it should be interpreted with caution.</t>
  </si>
  <si>
    <t>What you need to know about using provisional data</t>
  </si>
  <si>
    <t>Provisional data can change</t>
  </si>
  <si>
    <t xml:space="preserve">Provisional data for the same population and time period can change as often as every month. Data might change if routine data quality checks uncover errors and data providers correct and resubmit data. It might also change if initial submissions include only partial data that is completed through later provisional submissions. </t>
  </si>
  <si>
    <t>Provisional data can be incomplete</t>
  </si>
  <si>
    <t>Provisional data is more timely than closed data, but it may be less complete and/or have other quality issues. For example, data submission schedules can vary within and across jurisdictions. This quality trade-off should be considered when using provisional data.</t>
  </si>
  <si>
    <t>COVID-19 and provisional data</t>
  </si>
  <si>
    <t>Health system events, disruptions or trends can affect data availability and comparability. For example, COVID-19 has affected the entire health system in different ways, and changes in data should be expected as a result (e.g., fewer emergency department and doctor visits). Impacts can include the following:</t>
  </si>
  <si>
    <t>• Disruptions or delays resulting from the implementation of public health measures (i.e., planned disruptions, isolation protocols)</t>
  </si>
  <si>
    <t>• Delayed or incomplete data submission from areas under pressure or where there has been temporary redeployment of resources, and/or from facilities that have changed existing data streams (i.e., unplanned disruption)</t>
  </si>
  <si>
    <t>• A requirement for more timely and available data to support decision-making (e.g., more frequent or mandated submission)</t>
  </si>
  <si>
    <t>• Changes to data elements (e.g., the introduction of new data elements to capture virtual care)</t>
  </si>
  <si>
    <t>NIA and LTC data</t>
  </si>
  <si>
    <t xml:space="preserve">Information on changes in care patterns comes from CIHI’s Continuing Care Reporting System (CCRS), Discharge Abstract Database (DAD) and National Ambulatory Care Reporting System (NACRS). </t>
  </si>
  <si>
    <t>Tables 3 to 6 contain data on LTC homes, defined as facilities that provide care on a 24/7 basis and receive public funding from provincial and territorial governments. Aggregate data submitted by the following provinces is included: Newfoundland and Labrador, Ontario, Manitoba, Alberta and British Columbia. Facilities that did not submit data to CCRS in both study periods are excluded.</t>
  </si>
  <si>
    <t>Tables 7 and 8 contain data on residents of LTC homes transferred to hospital for care.</t>
  </si>
  <si>
    <t>For more information</t>
  </si>
  <si>
    <t>About CCRS data coverage</t>
  </si>
  <si>
    <t>About data quality, including provisional data quality</t>
  </si>
  <si>
    <t>About DAD data coverage</t>
  </si>
  <si>
    <t>Table of contents</t>
  </si>
  <si>
    <t>Table 1  Number of COVID-19 cases and deaths among LTC residents and all COVID-19 cases and deaths in Canada, by month, March 2020 to August 2021</t>
  </si>
  <si>
    <t>Table 2A Number of COVID-19 cases among LTC residents and per 100,000 population, by wave and province, waves 1 to 3</t>
  </si>
  <si>
    <t>Table 2B Number of COVID-19 deaths among LTC residents and per 100,000 population, by wave and province, waves 1 to 3</t>
  </si>
  <si>
    <t>Table 3A  Number of LTC residents assessed per month, pre-pandemic (January to December 2019) and pandemic period (March 2020 to June 2021)</t>
  </si>
  <si>
    <t>Table 3B  Percentage of LTC resident assessments with physician visits, pre-pandemic (January to December 2019) and pandemic period (March 2020 to June 2021)</t>
  </si>
  <si>
    <t>Table 4A  Number of new admissions to LTC from community, pre-pandemic (January to December 2019) and pandemic period (March 2020 to June 2021)</t>
  </si>
  <si>
    <t>Table 4B  Number of new admissions to LTC from hospital, pre-pandemic (January to December 2019) and pandemic period (March 2020 to June 2021)</t>
  </si>
  <si>
    <t>Table 5  Percentage of LTC residents admitted from community and hospital with high health care needs, pre-pandemic (January to December 2019) and pandemic (March 2020 to June 2021)</t>
  </si>
  <si>
    <t>Table 6  Number of LTC resident deaths, pre-pandemic (January to December 2019) and pandemic period (March 2020 to June 2021), and excess deaths</t>
  </si>
  <si>
    <t>Table 7  Number of LTC residents transferred to hospital, pre-pandemic (January to December 2019) and pandemic (March 2020 to June 2021)</t>
  </si>
  <si>
    <t>Table 8  Main diagnoses for admission to hospital, pre-pandemic (January to December 2019) and pandemic period (March 2020 to June 2021)</t>
  </si>
  <si>
    <t>Back to Table of contents</t>
  </si>
  <si>
    <r>
      <rPr>
        <b/>
        <sz val="12"/>
        <rFont val="Arial"/>
        <family val="2"/>
      </rPr>
      <t>Table 1</t>
    </r>
    <r>
      <rPr>
        <sz val="12"/>
        <rFont val="Arial"/>
        <family val="2"/>
      </rPr>
      <t xml:space="preserve">  Number of COVID-19 cases and deaths among LTC residents and all COVID-19 cases and deaths in Canada, by month, March 2020 to August 2021</t>
    </r>
  </si>
  <si>
    <t>Month and year</t>
  </si>
  <si>
    <t>Number of LTC 
resident deaths</t>
  </si>
  <si>
    <t>Number of all COVID-19 
deaths in Canada</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</si>
  <si>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</si>
  <si>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</si>
  <si>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</si>
  <si>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</si>
  <si>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</si>
  <si>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</si>
  <si>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</si>
  <si>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</si>
  <si>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</si>
  <si>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</si>
  <si>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</si>
  <si>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</si>
  <si>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</si>
  <si>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</si>
  <si>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</si>
  <si>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</si>
  <si>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</si>
  <si>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</si>
  <si>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&lt;5</t>
  </si>
  <si>
    <t>Notes</t>
  </si>
  <si>
    <t>LTC: Long-term care.</t>
  </si>
  <si>
    <t>To ensure privacy, a suppression rule has been applied: provinces and territories with cases and deaths between 1 and 4 have been removed from counts, and total counts for Canada have been rounded to the nearest 10.</t>
  </si>
  <si>
    <t>Sources</t>
  </si>
  <si>
    <r>
      <rPr>
        <sz val="9"/>
        <rFont val="Arial"/>
        <family val="2"/>
      </rPr>
      <t xml:space="preserve">National Institute on Ageing, </t>
    </r>
    <r>
      <rPr>
        <u/>
        <sz val="9"/>
        <color rgb="FF0070C0"/>
        <rFont val="Arial"/>
        <family val="2"/>
      </rPr>
      <t>NIA Long Term Care COVID-19 Tracker</t>
    </r>
    <r>
      <rPr>
        <sz val="9"/>
        <rFont val="Arial"/>
        <family val="2"/>
      </rPr>
      <t>. Accessed August 17, 2021.</t>
    </r>
  </si>
  <si>
    <t>Alberta Health Services. Accessed October 8, 2021.</t>
  </si>
  <si>
    <t>Saskatchewan Ministry of Health. Accessed September 14, 2021.</t>
  </si>
  <si>
    <t>Public Health Agency of Canada. Accessed September 10, 2021.</t>
  </si>
  <si>
    <r>
      <rPr>
        <b/>
        <sz val="12"/>
        <rFont val="Arial"/>
        <family val="2"/>
      </rPr>
      <t>Table 2A</t>
    </r>
    <r>
      <rPr>
        <sz val="12"/>
        <rFont val="Arial"/>
        <family val="2"/>
      </rPr>
      <t xml:space="preserve">  Number of COVID-19 cases among LTC residents and per 100,000 population, by wave and province, waves 1 to 3</t>
    </r>
  </si>
  <si>
    <t>Province</t>
  </si>
  <si>
    <t>Population 
of jurisdiction</t>
  </si>
  <si>
    <t>Wave 1
LTC resident cases</t>
  </si>
  <si>
    <t>Wave 1
cases per 100,000 population</t>
  </si>
  <si>
    <t>Wave 2
LTC resident cases</t>
  </si>
  <si>
    <t>Wave 2
cases per 100,000 population</t>
  </si>
  <si>
    <t>Wave 3
LTC resident cases</t>
  </si>
  <si>
    <t>Wave 3
cases per 100,000 population</t>
  </si>
  <si>
    <t>N.L.</t>
  </si>
  <si>
    <t>N.S</t>
  </si>
  <si>
    <t>N.B.</t>
  </si>
  <si>
    <t>Que.</t>
  </si>
  <si>
    <t>Ont.</t>
  </si>
  <si>
    <t>Man.</t>
  </si>
  <si>
    <t>Sask.</t>
  </si>
  <si>
    <t>Alta.</t>
  </si>
  <si>
    <t>B.C.</t>
  </si>
  <si>
    <t>The NIA's Long Term Care COVID-19 Tracker is based on provisional data and was accessed August 17, 2021.</t>
  </si>
  <si>
    <t xml:space="preserve">Cases reported include confirmed and probable cases. </t>
  </si>
  <si>
    <t>There were no LTC cases in Prince Edward Island, Yukon, the Northwest Territories or Nunavut.</t>
  </si>
  <si>
    <r>
      <rPr>
        <b/>
        <sz val="12"/>
        <rFont val="Arial"/>
        <family val="2"/>
      </rPr>
      <t>Table 2B</t>
    </r>
    <r>
      <rPr>
        <sz val="12"/>
        <rFont val="Arial"/>
        <family val="2"/>
      </rPr>
      <t xml:space="preserve">  Number of COVID-19 deaths among LTC residents and per 100,000 population, by wave and province, waves 1 to 3</t>
    </r>
  </si>
  <si>
    <t>Wave 1
LTC resident deaths</t>
  </si>
  <si>
    <t>Wave 1
deaths per 100,000 population</t>
  </si>
  <si>
    <t>Wave 2
LTC resident deaths</t>
  </si>
  <si>
    <t>Wave 2
deaths per 100,000 population</t>
  </si>
  <si>
    <t>Wave 3
LTC resident deaths</t>
  </si>
  <si>
    <t>Wave 3
deaths per 100,000 population</t>
  </si>
  <si>
    <t>N.S.</t>
  </si>
  <si>
    <t>There were no LTC deaths in Newfoundland and Labrador, Prince Edward Island, Yukon, the Northwest Territories or Nunavut.</t>
  </si>
  <si>
    <t>Screen reader users: There are 2 tables on this tab. The first one is Table 3A: Number of LTC residents assessed per month, pre-pandemic (January to December 2019) and pandemic period (March 2020 to June 2021). It begins at cell A5 and ends at cell AU11. The notes begin in cell A12 and the source begins in cell A16. The second one is Table 3B: Percentage of LTC resident assessments with physician visits, pre-pandemic (January to December 2019) and pandemic period (March 2020 to June 2021). It begins at cell A20 and ends at cell AU26. The notes begin in A27 and the source begins in A32. A link back to the table of contents is in cell A2.</t>
  </si>
  <si>
    <r>
      <rPr>
        <b/>
        <sz val="12"/>
        <color theme="1"/>
        <rFont val="Arial"/>
        <family val="2"/>
      </rPr>
      <t>Table 3A</t>
    </r>
    <r>
      <rPr>
        <sz val="12"/>
        <color theme="1"/>
        <rFont val="Arial"/>
        <family val="2"/>
      </rPr>
      <t xml:space="preserve">  Number of LTC residents assessed per month, pre-pandemic (January to December 2019) and pandemic period (March 2020 to June 2021)</t>
    </r>
  </si>
  <si>
    <t>Number of LTC residents assessed per month, pre-pandemic</t>
  </si>
  <si>
    <t>Number of LTC residents assessed per month, pandemic period</t>
  </si>
  <si>
    <t>Percentage change, pre-pandemic to pandemic period</t>
  </si>
  <si>
    <t xml:space="preserve">
January 2019
Number of LTC residents assessed per month, pre-pandemic</t>
  </si>
  <si>
    <t xml:space="preserve">
February 2019
Number of LTC residents assessed per month, pre-pandemic</t>
  </si>
  <si>
    <t xml:space="preserve">
March 2019
Number of LTC residents assessed per month, pre-pandemic</t>
  </si>
  <si>
    <t xml:space="preserve">
April 2019 
Number of LTC residents assessed per month, pre-pandemic</t>
  </si>
  <si>
    <t xml:space="preserve">
May 2019 
Number of LTC residents assessed per month, pre-pandemic</t>
  </si>
  <si>
    <t xml:space="preserve">
June 2019
Number of LTC residents assessed per month, pre-pandemic</t>
  </si>
  <si>
    <t xml:space="preserve">
July 2019
Number of LTC residents assessed per month, pre-pandemic</t>
  </si>
  <si>
    <t xml:space="preserve">
August 2019
Number of LTC residents assessed per month, pre-pandemic</t>
  </si>
  <si>
    <t xml:space="preserve">
September 2019
Number of LTC residents assessed per month, pre-pandemic</t>
  </si>
  <si>
    <t xml:space="preserve">
October 2019
Number of LTC residents assessed per month, pre-pandemic</t>
  </si>
  <si>
    <t xml:space="preserve">
November 2019
Number of LTC residents assessed per month, pre-pandemic</t>
  </si>
  <si>
    <t xml:space="preserve">
December 2019
Number of LTC residents assessed per month, pre-pandemic</t>
  </si>
  <si>
    <t>January to 
December 2019 
(monthly average)
Number of LTC residents assessed per month, pre-pandemic</t>
  </si>
  <si>
    <t xml:space="preserve">
March 2020
Number of LTC residents assessed per month, pandemic period</t>
  </si>
  <si>
    <t xml:space="preserve">
April 2020
Number of LTC residents assessed per month, pandemic period</t>
  </si>
  <si>
    <t xml:space="preserve">
May 2020
Number of LTC residents assessed per month, pandemic period</t>
  </si>
  <si>
    <t xml:space="preserve">
June 2020
Number of LTC residents assessed per month, pandemic period</t>
  </si>
  <si>
    <t xml:space="preserve">
July 2020
Number of LTC residents assessed per month, pandemic period</t>
  </si>
  <si>
    <t xml:space="preserve">
August 2020 
Number of LTC residents assessed per month, pandemic period</t>
  </si>
  <si>
    <t xml:space="preserve">
September 2020
Number of LTC residents assessed per month, pandemic period</t>
  </si>
  <si>
    <t xml:space="preserve">
October 2020
Number of LTC residents assessed per month, pandemic period</t>
  </si>
  <si>
    <t xml:space="preserve">
November 2020
Number of LTC residents assessed per month, pandemic period</t>
  </si>
  <si>
    <t xml:space="preserve">
December 2020
Number of LTC residents assessed per month, pandemic period</t>
  </si>
  <si>
    <t xml:space="preserve">
January 2021
Number of LTC residents assessed per month, pandemic period</t>
  </si>
  <si>
    <t xml:space="preserve">
February 2021
Number of LTC residents assessed per month, pandemic period</t>
  </si>
  <si>
    <t xml:space="preserve">
March 2021
Number of LTC residents assessed per month, pandemic period</t>
  </si>
  <si>
    <t xml:space="preserve">
April 2021
Number of LTC residents assessed per month, pandemic period</t>
  </si>
  <si>
    <t xml:space="preserve">
May 2021
Number of LTC residents assessed per month, pandemic period</t>
  </si>
  <si>
    <t xml:space="preserve">
June 2021
Number of LTC residents assessed per month, pandemic period</t>
  </si>
  <si>
    <t>March 2020 to 
June 2021 
(monthly average)
Number of LTC residents assessed per month, pandemic period</t>
  </si>
  <si>
    <t xml:space="preserve">
March 2019 to 
March 2020
Percentage change, pre-pandemic to pandemic period</t>
  </si>
  <si>
    <t xml:space="preserve">
April 2019 to 
April 2020
Percentage change, pre-pandemic to pandemic period</t>
  </si>
  <si>
    <t xml:space="preserve">
May 2019 to 
May 2020
Percentage change, pre-pandemic to pandemic period</t>
  </si>
  <si>
    <t xml:space="preserve">
June 2019 to 
June 2020
Percentage change, pre-pandemic to pandemic period</t>
  </si>
  <si>
    <t xml:space="preserve">
July 2019 to 
July 2020
Percentage change, pre-pandemic to pandemic period</t>
  </si>
  <si>
    <t xml:space="preserve">
August 2019 to 
August 2020
Percentage change, pre-pandemic to pandemic period</t>
  </si>
  <si>
    <t xml:space="preserve">
September 2019
 to September 2020
Percentage change, pre-pandemic to pandemic period</t>
  </si>
  <si>
    <t xml:space="preserve">
October 2019 to 
October 2020
Percentage change, pre-pandemic to pandemic period</t>
  </si>
  <si>
    <t xml:space="preserve">
November 2019 to 
November 2020
Percentage change, pre-pandemic to pandemic period</t>
  </si>
  <si>
    <t xml:space="preserve">
December 2019 to December 2020
Percentage change, pre-pandemic to pandemic period</t>
  </si>
  <si>
    <t xml:space="preserve">
January 2019 to January 2021
Percentage change, pre-pandemic to pandemic period</t>
  </si>
  <si>
    <t xml:space="preserve">
February 2019 to February 2021
Percentage change, pre-pandemic to pandemic period</t>
  </si>
  <si>
    <t xml:space="preserve">
March 2019 to March 2021
Percentage change, pre-pandemic to pandemic period</t>
  </si>
  <si>
    <t xml:space="preserve">
April 2019 to 
April 2021
Percentage change, pre-pandemic to pandemic period</t>
  </si>
  <si>
    <t xml:space="preserve">
May 2019 to 
May 2021
Percentage change, pre-pandemic to pandemic period</t>
  </si>
  <si>
    <t xml:space="preserve">
June 2019 to 
June 2021
Percentage change, pre-pandemic to pandemic period</t>
  </si>
  <si>
    <t xml:space="preserve">N.L.
</t>
  </si>
  <si>
    <t xml:space="preserve">Ont.
</t>
  </si>
  <si>
    <t xml:space="preserve">Alta.
</t>
  </si>
  <si>
    <t xml:space="preserve">B.C.
</t>
  </si>
  <si>
    <t>Canada</t>
  </si>
  <si>
    <t xml:space="preserve">Notes </t>
  </si>
  <si>
    <t xml:space="preserve">The information is a sample of LTC residents. Not all residents are assessed in a month. </t>
  </si>
  <si>
    <t>Data for March 2020 to March 2021 is closed. Data for April to June 2021 is provisional and was accessed September 16, 2021. See the Notes to readers tab for details.</t>
  </si>
  <si>
    <t>Source</t>
  </si>
  <si>
    <t>Continuing Care Reporting System, 2018–2019 to 2021–2022, Canadian Institute for Health Information.</t>
  </si>
  <si>
    <r>
      <rPr>
        <b/>
        <sz val="12"/>
        <color theme="1"/>
        <rFont val="Arial"/>
        <family val="2"/>
      </rPr>
      <t>Table 3B</t>
    </r>
    <r>
      <rPr>
        <sz val="12"/>
        <color theme="1"/>
        <rFont val="Arial"/>
        <family val="2"/>
      </rPr>
      <t xml:space="preserve">  Percentage of LTC resident assessments with physician visits, pre-pandemic (January to December 2019) and pandemic period (March 2020 to June 2021)</t>
    </r>
  </si>
  <si>
    <t>Percentage of LTC resident assessments with physician visits, pre-pandemic</t>
  </si>
  <si>
    <t>Percentage of LTC resident assessments with physician visits, pandemic period</t>
  </si>
  <si>
    <t xml:space="preserve">
January 2019
Percentage of LTC resident assessments with physician visits, pre-pandemic</t>
  </si>
  <si>
    <t xml:space="preserve">
February 2019
Percentage of LTC resident assessments with physician visits, pre-pandemic</t>
  </si>
  <si>
    <t xml:space="preserve">
March 2019
Percentage of LTC resident assessments with physician visits, pre-pandemic</t>
  </si>
  <si>
    <t xml:space="preserve">
April 2019 
Percentage of LTC resident assessments with physician visits, pre-pandemic</t>
  </si>
  <si>
    <t xml:space="preserve">
May 2019 
Percentage of LTC resident assessments with physician visits, pre-pandemic</t>
  </si>
  <si>
    <t xml:space="preserve">
June 2019
Percentage of LTC resident assessments with physician visits, pre-pandemic</t>
  </si>
  <si>
    <t xml:space="preserve">
July 2019
Percentage of LTC resident assessments with physician visits, pre-pandemic</t>
  </si>
  <si>
    <t xml:space="preserve">
August 2019
Percentage of LTC resident assessments with physician visits, pre-pandemic</t>
  </si>
  <si>
    <t xml:space="preserve">
September 2019
Percentage of LTC resident assessments with physician visits, pre-pandemic</t>
  </si>
  <si>
    <t xml:space="preserve">
October 2019
Percentage of LTC resident assessments with physician visits, pre-pandemic</t>
  </si>
  <si>
    <t xml:space="preserve">
November 2019
Percentage of LTC resident assessments with physician visits, pre-pandemic</t>
  </si>
  <si>
    <t xml:space="preserve">
December 2019
Percentage of LTC resident assessments with physician visits, pre-pandemic</t>
  </si>
  <si>
    <t>January to December 2019 (monthly average)
Percentage of LTC resident assessments with physician visits, pre-pandemic</t>
  </si>
  <si>
    <t xml:space="preserve">
March 2020
Percentage of LTC resident assessments with physician visits, pandemic period</t>
  </si>
  <si>
    <t xml:space="preserve">
April 2020
Percentage of LTC resident assessments with physician visits, pandemic period</t>
  </si>
  <si>
    <t xml:space="preserve">
May 2020
Percentage of LTC resident assessments with physician visits, pandemic period</t>
  </si>
  <si>
    <t xml:space="preserve">
June 2020
Percentage of LTC resident assessments with physician visits, pandemic period</t>
  </si>
  <si>
    <t xml:space="preserve">
July 2020
Percentage of LTC resident assessments with physician visits, pandemic period</t>
  </si>
  <si>
    <t xml:space="preserve">
August 2020 
Percentage of LTC resident assessments with physician visits, pandemic period</t>
  </si>
  <si>
    <t xml:space="preserve">
September 2020
Percentage of LTC resident assessments with physician visits, pandemic period</t>
  </si>
  <si>
    <t xml:space="preserve">
October 2020
Percentage of LTC resident assessments with physician visits, pandemic period</t>
  </si>
  <si>
    <t xml:space="preserve">
November 2020
Percentage of LTC resident assessments with physician visits, pandemic period</t>
  </si>
  <si>
    <t xml:space="preserve">
December 2020
Percentage of LTC resident assessments with physician visits, pandemic period</t>
  </si>
  <si>
    <t xml:space="preserve">
January 2021
Percentage of LTC resident assessments with physician visits, pandemic period</t>
  </si>
  <si>
    <t xml:space="preserve">
February 2021
Percentage of LTC resident assessments with physician visits, pandemic period</t>
  </si>
  <si>
    <t xml:space="preserve">
March 2021
Percentage of LTC resident assessments with physician visits, pandemic period</t>
  </si>
  <si>
    <t xml:space="preserve">
April 2021
Percentage of LTC resident assessments with physician visits, pandemic period</t>
  </si>
  <si>
    <t xml:space="preserve">
May 2021
Percentage of LTC resident assessments with physician visits, pandemic period</t>
  </si>
  <si>
    <t xml:space="preserve">
June 2021
Percentage of LTC resident assessments with physician visits, pandemic period</t>
  </si>
  <si>
    <t>March 2020 
to June 2021 
(monthly average)
Percentage of LTC resident assessments with physician visits, pandemic period</t>
  </si>
  <si>
    <t xml:space="preserve">
September 2019 to 
September 2020
Percentage change, pre-pandemic to pandemic period</t>
  </si>
  <si>
    <t xml:space="preserve">
December 2019 to 
December 2020
Percentage change, pre-pandemic to pandemic period</t>
  </si>
  <si>
    <t xml:space="preserve">
January 2019 to 
January 2021
Percentage change, pre-pandemic to pandemic period</t>
  </si>
  <si>
    <t xml:space="preserve">
February 2019 to 
February 2021
Percentage change, pre-pandemic to pandemic period</t>
  </si>
  <si>
    <t xml:space="preserve">
March 2019 to 
March 2021
Percentage change, pre-pandemic to pandemic period</t>
  </si>
  <si>
    <r>
      <t xml:space="preserve">Physician visits: The number of days on which a physician examined a resident during the last 14-day period. </t>
    </r>
    <r>
      <rPr>
        <i/>
        <sz val="9"/>
        <rFont val="Arial"/>
        <family val="2"/>
      </rPr>
      <t>Physician</t>
    </r>
    <r>
      <rPr>
        <sz val="9"/>
        <rFont val="Arial"/>
        <family val="2"/>
      </rPr>
      <t xml:space="preserve"> includes an authorized physician assistant or a nurse practioner working in collaboration with the physician.</t>
    </r>
  </si>
  <si>
    <t>Data for March 2020 to March 2021 is closed. Data for April to June 2021 is provisional and was accessed September 16, 2021. See the Notes to readers tab for details.</t>
  </si>
  <si>
    <t>Screen reader users: There are 2 tables on this tab. The first one is Table 4A: Number of new admissions to LTC from from community, pre-pandemic (January to December 2019) and pandemic period (March 2020 to June 2021). It begins at cell A5 and ends at cell AU11. The notes begin in cell A12 and the source begins in cell A15. The second table is Table 4B: Number of new admissions to LTC from hospital, pre-pandemic (January to December 2019) and pandemic period (March 2020 to June 2021). It begins at cell A19 and ends at cell AU25. The notes begin in cell A26 and the source begins in A29. A link back to the table of contents is in cell A2.</t>
  </si>
  <si>
    <r>
      <rPr>
        <b/>
        <sz val="12"/>
        <rFont val="Arial"/>
        <family val="2"/>
      </rPr>
      <t>Table 4A</t>
    </r>
    <r>
      <rPr>
        <sz val="12"/>
        <rFont val="Arial"/>
        <family val="2"/>
      </rPr>
      <t xml:space="preserve">  Number of new admissions to LTC from community, pre-pandemic (January to December 2019) and pandemic period (March 2020 to June 2021)</t>
    </r>
  </si>
  <si>
    <t>Number of new admissions to LTC from community, pre-pandemic</t>
  </si>
  <si>
    <t>Number of new admissions to LTC from community, pandemic period</t>
  </si>
  <si>
    <t xml:space="preserve">
January 2019
Number of new admissions to LTC from community, pre-pandemic</t>
  </si>
  <si>
    <t xml:space="preserve">
February 2019
Number of new admissions to LTC from community, pre-pandemic</t>
  </si>
  <si>
    <t xml:space="preserve">
March 2019
Number of new admissions to LTC from community, pre-pandemic</t>
  </si>
  <si>
    <t xml:space="preserve">
April 2019 
Number of new admissions to LTC from community, pre-pandemic</t>
  </si>
  <si>
    <t xml:space="preserve">
May 2019 
Number of new admissions to LTC from community, pre-pandemic</t>
  </si>
  <si>
    <t xml:space="preserve">
June 2019
Number of new admissions to LTC from community, pre-pandemic</t>
  </si>
  <si>
    <t xml:space="preserve">
July 2019
Number of new admissions to LTC from community, pre-pandemic</t>
  </si>
  <si>
    <t xml:space="preserve">
August 2019
Number of new admissions to LTC from community, pre-pandemic</t>
  </si>
  <si>
    <t xml:space="preserve">
September 2019
Number of new admissions to LTC from community, pre-pandemic</t>
  </si>
  <si>
    <t xml:space="preserve">
October 2019
Number of new admissions to LTC from community, pre-pandemic</t>
  </si>
  <si>
    <t xml:space="preserve">
November 2019
Number of new admissions to LTC from community, pre-pandemic</t>
  </si>
  <si>
    <t xml:space="preserve">
December 2019
Number of new admissions to LTC from community, pre-pandemic</t>
  </si>
  <si>
    <t>January to December 2019 (monthly average)
Number of new admissions to LTC from community, pre-pandemic</t>
  </si>
  <si>
    <t xml:space="preserve">
March 2020
Number of new admissions to LTC from community, pandemic period</t>
  </si>
  <si>
    <t xml:space="preserve">
April 2020
Number of new admissions to LTC from community, pandemic period</t>
  </si>
  <si>
    <t xml:space="preserve">
May 2020
Number of new admissions to LTC from community, pandemic period</t>
  </si>
  <si>
    <t xml:space="preserve">
June 2020
Number of new admissions to LTC from community, pandemic period</t>
  </si>
  <si>
    <t xml:space="preserve">
July 2020
Number of new admissions to LTC from community, pandemic period</t>
  </si>
  <si>
    <t xml:space="preserve">
August 2020 
Number of new admissions to LTC from community, pandemic period</t>
  </si>
  <si>
    <t xml:space="preserve">
September 2020
Number of new admissions to LTC from community, pandemic period</t>
  </si>
  <si>
    <t xml:space="preserve">
October 2020
Number of new admissions to LTC from community, pandemic period</t>
  </si>
  <si>
    <t xml:space="preserve">
November 2020
Number of new admissions to LTC from community, pandemic period</t>
  </si>
  <si>
    <t xml:space="preserve">
December 2020
Number of new admissions to LTC from community, pandemic period</t>
  </si>
  <si>
    <t xml:space="preserve">
January 2021
Number of new admissions to LTC from community, pandemic period</t>
  </si>
  <si>
    <t xml:space="preserve">
February 2021
Number of new admissions to LTC from community, pandemic period</t>
  </si>
  <si>
    <t xml:space="preserve">
March 2021
Number of new admissions to LTC from community, pandemic period</t>
  </si>
  <si>
    <t xml:space="preserve">
April 2021
Number of new admissions to LTC from community, pandemic period</t>
  </si>
  <si>
    <t xml:space="preserve">
May 2021
Number of new admissions to LTC from community, pandemic period</t>
  </si>
  <si>
    <t xml:space="preserve">
June 2021
Number of new admissions to LTC from community, pandemic period</t>
  </si>
  <si>
    <t>March 2020 to 
June 2021 
(monthly average)
Number of new admissions to LTC from community, pandemic period</t>
  </si>
  <si>
    <r>
      <rPr>
        <b/>
        <sz val="12"/>
        <rFont val="Arial"/>
        <family val="2"/>
      </rPr>
      <t>Table 4B</t>
    </r>
    <r>
      <rPr>
        <sz val="12"/>
        <rFont val="Arial"/>
        <family val="2"/>
      </rPr>
      <t xml:space="preserve">  Number of new admissions to LTC from hospital, pre-pandemic (January to December 2019) and pandemic period (March 2020 to June 2021)</t>
    </r>
  </si>
  <si>
    <t>Number of new admissions to LTC from hospital, pre-pandemic</t>
  </si>
  <si>
    <t>Number of new admissions to LTC from hospital, pandemic period</t>
  </si>
  <si>
    <t xml:space="preserve">
January 2019
Number of new admissions to LTC from hospital, pre-pandemic</t>
  </si>
  <si>
    <t xml:space="preserve">
February 2019
Number of new admissions to LTC from hospital, pre-pandemic</t>
  </si>
  <si>
    <t xml:space="preserve">
March 2019
Number of new admissions to LTC from hospital, pre-pandemic</t>
  </si>
  <si>
    <t xml:space="preserve">
April 2019 
Number of new admissions to LTC from hospital, pre-pandemic</t>
  </si>
  <si>
    <t xml:space="preserve">
May 2019 
Number of new admissions to LTC from hospital, pre-pandemic</t>
  </si>
  <si>
    <t xml:space="preserve">
June 2019
Number of new admissions to LTC from hospital, pre-pandemic</t>
  </si>
  <si>
    <t xml:space="preserve">
July 2019
Number of new admissions to LTC from hospital, pre-pandemic</t>
  </si>
  <si>
    <t xml:space="preserve">
August 2019
Number of new admissions to LTC from hospital, pre-pandemic</t>
  </si>
  <si>
    <t xml:space="preserve">
September 2019
Number of new admissions to LTC from hospital, pre-pandemic</t>
  </si>
  <si>
    <t xml:space="preserve">
October 2019
Number of new admissions to LTC from hospital, pre-pandemic</t>
  </si>
  <si>
    <t xml:space="preserve">
November 2019
Number of new admissions to LTC from hospital, pre-pandemic</t>
  </si>
  <si>
    <t xml:space="preserve">
December 2019
Number of new admissions to LTC from hospital, pre-pandemic</t>
  </si>
  <si>
    <t>January to December 2019 (monthly average)
Number of new admissions to LTC from hospital, pre-pandemic</t>
  </si>
  <si>
    <t xml:space="preserve">
March 2020
Number of new admissions to LTC from hospital, pandemic period</t>
  </si>
  <si>
    <t xml:space="preserve">
April 2020
Number of new admissions to LTC from hospital, pandemic period</t>
  </si>
  <si>
    <t xml:space="preserve">
May 2020
Number of new admissions to LTC from hospital, pandemic period</t>
  </si>
  <si>
    <t xml:space="preserve">
June 2020
Number of new admissions to LTC from hospital, pandemic period</t>
  </si>
  <si>
    <t xml:space="preserve">
July 2020
Number of new admissions to LTC from hospital, pandemic period</t>
  </si>
  <si>
    <t xml:space="preserve">
August 2020 
Number of new admissions to LTC from hospital, pandemic period</t>
  </si>
  <si>
    <t xml:space="preserve">
September 2020
Number of new admissions to LTC from hospital, pandemic period</t>
  </si>
  <si>
    <t xml:space="preserve">
October 2020
Number of new admissions to LTC from hospital, pandemic period</t>
  </si>
  <si>
    <t xml:space="preserve">
November 2020
Number of new admissions to LTC from hospital, pandemic period</t>
  </si>
  <si>
    <t xml:space="preserve">
December 2020
Number of new admissions to LTC from hospital, pandemic period</t>
  </si>
  <si>
    <t xml:space="preserve">
January 2021
Number of new admissions to LTC from hospital, pandemic period</t>
  </si>
  <si>
    <t xml:space="preserve">
February 2021
Number of new admissions to LTC from hospital, pandemic period</t>
  </si>
  <si>
    <t xml:space="preserve">
March 2021
Number of new admissions to LTC from hospital, pandemic period</t>
  </si>
  <si>
    <t xml:space="preserve">
April 2021
Number of new admissions to LTC from hospital, pandemic period</t>
  </si>
  <si>
    <t xml:space="preserve">
May 2021
Number of new admissions to LTC from hospital, pandemic period</t>
  </si>
  <si>
    <t xml:space="preserve">
June 2021
Number of new admissions to LTC from hospital, pandemic period</t>
  </si>
  <si>
    <t>March 2020 to 
June 2021 
(monthly average)
Number of new admissions to LTC from hospital, pandemic period</t>
  </si>
  <si>
    <r>
      <t>Screen reader users: There is 1 table on this tab called Table 5: Percentage of LTC residents admitted from community and hospital with high health care needs, pre-pandemic (January to December 2019) and pandemic period (March 2020 to June 2021). It begins at cell A5 and ends at cell AU9. The notes begin in cell A10 and the source begins in cell A</t>
    </r>
    <r>
      <rPr>
        <sz val="11"/>
        <color rgb="FFFF0000"/>
        <rFont val="Arial"/>
        <family val="2"/>
      </rPr>
      <t>15</t>
    </r>
    <r>
      <rPr>
        <sz val="11"/>
        <rFont val="Arial"/>
        <family val="2"/>
      </rPr>
      <t>. A link back to the table of contents is in cell A2.</t>
    </r>
  </si>
  <si>
    <r>
      <rPr>
        <b/>
        <sz val="12"/>
        <color theme="1"/>
        <rFont val="Arial"/>
        <family val="2"/>
      </rPr>
      <t>Table 5</t>
    </r>
    <r>
      <rPr>
        <sz val="12"/>
        <color theme="1"/>
        <rFont val="Arial"/>
        <family val="2"/>
      </rPr>
      <t xml:space="preserve">  Percentage of LTC residents admitted from community and hospital with high health care needs, pre-pandemic (January to December 2019) and pandemic (March 2020 to June 2021)</t>
    </r>
  </si>
  <si>
    <t>Percentage of LTC residents with high health care needs, pre-pandemic</t>
  </si>
  <si>
    <t>Percentage of LTC resident with high health care needs, pandemic period</t>
  </si>
  <si>
    <t>Type of needs</t>
  </si>
  <si>
    <t xml:space="preserve">
January 2019
Percentage of LTC residents with high health care needs, pre-pandemic</t>
  </si>
  <si>
    <t xml:space="preserve">
February 2019
Percentage of LTC residents with high health care needs, pre-pandemic</t>
  </si>
  <si>
    <t xml:space="preserve">
March 2019
Percentage of LTC residents with high health care needs, pre-pandemic</t>
  </si>
  <si>
    <t xml:space="preserve">
April 2019 
Percentage of LTC residents with high health care needs, pre-pandemic</t>
  </si>
  <si>
    <t xml:space="preserve">
May 2019 
Percentage of LTC residents with high health care needs, pre-pandemic</t>
  </si>
  <si>
    <t xml:space="preserve">
June 2019
Percentage of LTC residents with high health care needs, pre-pandemic</t>
  </si>
  <si>
    <t xml:space="preserve">
July 2019
Percentage of LTC residents with high health care needs, pre-pandemic</t>
  </si>
  <si>
    <t xml:space="preserve">
August 2019
Percentage of LTC residents with high health care needs, pre-pandemic</t>
  </si>
  <si>
    <t xml:space="preserve">
September 2019
Percentage of LTC residents with high health care needs, pre-pandemic</t>
  </si>
  <si>
    <t xml:space="preserve">
October 2019
Percentage of LTC residents with high health care needs, pre-pandemic</t>
  </si>
  <si>
    <t xml:space="preserve">
November 2019
Percentage of LTC residents with high health care needs, pre-pandemic</t>
  </si>
  <si>
    <t xml:space="preserve">
December 2019
Percentage of LTC residents with high health care needs, pre-pandemic</t>
  </si>
  <si>
    <t>January to 
December 2019 
(monthly average)
Percentage of LTC residents with high health care needs, pre-pandemic</t>
  </si>
  <si>
    <t xml:space="preserve">
March 2020
Percentage of LTC residents with high health care needs, pandemic period</t>
  </si>
  <si>
    <t xml:space="preserve">
April 2020
Percentage of LTC residents with high health care needs, pandemic period</t>
  </si>
  <si>
    <t xml:space="preserve">
May 2020
Percentage of LTC residents with high health care needs, pandemic period</t>
  </si>
  <si>
    <t xml:space="preserve">
June 2020
Percentage of LTC residents with high health care needs, pandemic period</t>
  </si>
  <si>
    <t xml:space="preserve">
July 2020
Percentage of LTC residents with high health care needs, pandemic period</t>
  </si>
  <si>
    <t xml:space="preserve">
August 2020 
Percentage of LTC residents with high health care needs, pandemic period</t>
  </si>
  <si>
    <t xml:space="preserve">
September 2020
Percentage of LTC residents with high health care needs, pandemic period</t>
  </si>
  <si>
    <t xml:space="preserve">
October 2020
Percentage of LTC residents with high health care needs, pandemic period</t>
  </si>
  <si>
    <t xml:space="preserve">
November 2020
Percentage of LTC residents with high health care needs, pandemic period</t>
  </si>
  <si>
    <t xml:space="preserve">
December 2020
Percentage of LTC residents with high health care needs, pandemic period</t>
  </si>
  <si>
    <t xml:space="preserve">
January 2021
Percentage of LTC residents with high health care needs, pandemic period</t>
  </si>
  <si>
    <t xml:space="preserve">
February 2021
Percentage of LTC residents with high health care needs, pandemic period</t>
  </si>
  <si>
    <t xml:space="preserve">
March 2021
Percentage of LTC residents with high health care needs, pandemic period</t>
  </si>
  <si>
    <t xml:space="preserve">
April 2021
Percentage of LTC residents with high health care needs, pandemic period</t>
  </si>
  <si>
    <t xml:space="preserve">
May 2021
Percentage of LTC residents with high health care needs, pandemic period</t>
  </si>
  <si>
    <t xml:space="preserve">
June 2021
Percentage of LTC residents with high health care needs, pandemic period</t>
  </si>
  <si>
    <t>March 2020 to 
June 2021 
(monthly average)
Percentage of LTC residents with high health care needs, pandemic period</t>
  </si>
  <si>
    <t>High ADL needs* — community</t>
  </si>
  <si>
    <t>High ADL needs* — hospital</t>
  </si>
  <si>
    <r>
      <t>High cognitive impairment</t>
    </r>
    <r>
      <rPr>
        <b/>
        <vertAlign val="superscript"/>
        <sz val="11"/>
        <rFont val="Arial"/>
        <family val="2"/>
      </rPr>
      <t>†</t>
    </r>
    <r>
      <rPr>
        <b/>
        <sz val="11"/>
        <rFont val="Arial"/>
        <family val="2"/>
      </rPr>
      <t xml:space="preserve"> — community</t>
    </r>
  </si>
  <si>
    <r>
      <t>High cognitive impairment</t>
    </r>
    <r>
      <rPr>
        <b/>
        <vertAlign val="superscript"/>
        <sz val="11"/>
        <rFont val="Arial"/>
        <family val="2"/>
      </rPr>
      <t>†</t>
    </r>
    <r>
      <rPr>
        <b/>
        <sz val="11"/>
        <rFont val="Arial"/>
        <family val="2"/>
      </rPr>
      <t xml:space="preserve"> — hospital</t>
    </r>
  </si>
  <si>
    <r>
      <t xml:space="preserve">* </t>
    </r>
    <r>
      <rPr>
        <i/>
        <sz val="9"/>
        <rFont val="Arial"/>
        <family val="2"/>
      </rPr>
      <t>High ADL needs</t>
    </r>
    <r>
      <rPr>
        <sz val="9"/>
        <rFont val="Arial"/>
        <family val="2"/>
      </rPr>
      <t xml:space="preserve"> is defined here as an Activities of Daily Living (ADL) Hierarchy score of ≥5.</t>
    </r>
  </si>
  <si>
    <r>
      <t xml:space="preserve">† </t>
    </r>
    <r>
      <rPr>
        <i/>
        <sz val="9"/>
        <rFont val="Arial"/>
        <family val="2"/>
      </rPr>
      <t xml:space="preserve">High cognitive impairment </t>
    </r>
    <r>
      <rPr>
        <sz val="9"/>
        <rFont val="Arial"/>
        <family val="2"/>
      </rPr>
      <t>is defined here as a</t>
    </r>
    <r>
      <rPr>
        <i/>
        <sz val="9"/>
        <rFont val="Arial"/>
        <family val="2"/>
      </rPr>
      <t xml:space="preserve"> </t>
    </r>
    <r>
      <rPr>
        <sz val="9"/>
        <rFont val="Arial"/>
        <family val="2"/>
      </rPr>
      <t>Cognitive Performance Scale (CPS) score of ≥3.</t>
    </r>
  </si>
  <si>
    <t>Screen reader users: There is 1 table on this tab called Table 6: Number of LTC resident deaths, pre-pandemic (January to December 2019) and pandemic period (March 2020 to June 2021), and excess deaths. It begins at cell A4 and ends at cell E73. The notes begin in cell A74 and the sources begin in cell A80. A link back to the table of contents is in cell A2.</t>
  </si>
  <si>
    <r>
      <rPr>
        <b/>
        <sz val="12"/>
        <color theme="1"/>
        <rFont val="Arial"/>
        <family val="2"/>
      </rPr>
      <t>Table 6</t>
    </r>
    <r>
      <rPr>
        <sz val="12"/>
        <color theme="1"/>
        <rFont val="Arial"/>
        <family val="2"/>
      </rPr>
      <t xml:space="preserve">  Number of LTC resident deaths, pre-pandemic (January to December 2019) and pandemic period (March 2020 to June 2021), and excess deaths</t>
    </r>
  </si>
  <si>
    <t>Week</t>
  </si>
  <si>
    <t>Pre-pandemic 
(5-year average) number of deaths</t>
  </si>
  <si>
    <t>Pandemic number 
of deaths</t>
  </si>
  <si>
    <t>Community 
COVID-19 cases</t>
  </si>
  <si>
    <t>Excess deaths</t>
  </si>
  <si>
    <t>March 6, 2020</t>
  </si>
  <si>
    <t>March 13, 2020</t>
  </si>
  <si>
    <t>March 20, 2020</t>
  </si>
  <si>
    <t>March 27, 2020</t>
  </si>
  <si>
    <t>April 3, 2020</t>
  </si>
  <si>
    <t>April 10, 2020</t>
  </si>
  <si>
    <t>April 17, 2020</t>
  </si>
  <si>
    <t>April 24, 2020</t>
  </si>
  <si>
    <t>May 1, 2020</t>
  </si>
  <si>
    <t>May 8, 2020</t>
  </si>
  <si>
    <t>May 15, 2020</t>
  </si>
  <si>
    <t>May 22, 2020</t>
  </si>
  <si>
    <t>May 29, 2020</t>
  </si>
  <si>
    <t>June 5, 2020</t>
  </si>
  <si>
    <t>June 12, 2020</t>
  </si>
  <si>
    <t>June 19, 2020</t>
  </si>
  <si>
    <t>June 26, 2020</t>
  </si>
  <si>
    <t>July 3, 2020</t>
  </si>
  <si>
    <t>July 10, 2020</t>
  </si>
  <si>
    <t>July 17, 2020</t>
  </si>
  <si>
    <t>July 24, 2020</t>
  </si>
  <si>
    <t>July 31, 2020</t>
  </si>
  <si>
    <t>August 7, 2020</t>
  </si>
  <si>
    <t>August 14, 2020</t>
  </si>
  <si>
    <t>August 21, 2020</t>
  </si>
  <si>
    <t>August 28, 2020</t>
  </si>
  <si>
    <t>September 4, 2020</t>
  </si>
  <si>
    <t>September 11, 2020</t>
  </si>
  <si>
    <t>September 25, 2020</t>
  </si>
  <si>
    <t>October 2, 2020</t>
  </si>
  <si>
    <t>October 9, 2020</t>
  </si>
  <si>
    <t>October 16, 2020</t>
  </si>
  <si>
    <t>October 23, 2020</t>
  </si>
  <si>
    <t>October 30, 2020</t>
  </si>
  <si>
    <t>November 6, 2020</t>
  </si>
  <si>
    <t>November 13, 2020</t>
  </si>
  <si>
    <t>November 20, 2020</t>
  </si>
  <si>
    <t>November 27, 2020</t>
  </si>
  <si>
    <t>December 4, 2020</t>
  </si>
  <si>
    <t>December 11, 2020</t>
  </si>
  <si>
    <t>December 18, 2020</t>
  </si>
  <si>
    <t>December 25, 2020</t>
  </si>
  <si>
    <t>January 1, 2021</t>
  </si>
  <si>
    <t>January 8, 2021</t>
  </si>
  <si>
    <t>January 15, 2021</t>
  </si>
  <si>
    <t>January 22, 2021</t>
  </si>
  <si>
    <t>January 29, 2021</t>
  </si>
  <si>
    <t>February 5, 2021</t>
  </si>
  <si>
    <t>February 12, 2021</t>
  </si>
  <si>
    <t>February 19, 2021</t>
  </si>
  <si>
    <t>February 26, 2021</t>
  </si>
  <si>
    <t>March 5, 2021</t>
  </si>
  <si>
    <t>March 12, 2021</t>
  </si>
  <si>
    <t>March 19, 2021</t>
  </si>
  <si>
    <t>March 26, 2021</t>
  </si>
  <si>
    <t>April 2, 2021</t>
  </si>
  <si>
    <t>April 9, 2021</t>
  </si>
  <si>
    <t>April 16, 2021</t>
  </si>
  <si>
    <t>April 23, 2021</t>
  </si>
  <si>
    <t>April 30, 2021</t>
  </si>
  <si>
    <t>May 7, 2021</t>
  </si>
  <si>
    <t>May 14, 2021</t>
  </si>
  <si>
    <t>May 21, 2021</t>
  </si>
  <si>
    <t>May 28, 2021</t>
  </si>
  <si>
    <t>June 4, 2021</t>
  </si>
  <si>
    <t>June 11, 2021</t>
  </si>
  <si>
    <t>June 18, 2021</t>
  </si>
  <si>
    <t>June 25, 2021</t>
  </si>
  <si>
    <t>July 2, 2021</t>
  </si>
  <si>
    <r>
      <rPr>
        <i/>
        <sz val="9"/>
        <rFont val="Arial"/>
        <family val="2"/>
      </rPr>
      <t>Excess LTC resident deaths</t>
    </r>
    <r>
      <rPr>
        <sz val="9"/>
        <rFont val="Arial"/>
        <family val="2"/>
      </rPr>
      <t xml:space="preserve"> is determined by comparing the number of deaths that occurred between March 1, 2020, and June 30, 2021, with the average number of deaths that occurred during the same period in the previous 5 years (2014 to 2019). </t>
    </r>
  </si>
  <si>
    <r>
      <rPr>
        <i/>
        <sz val="9"/>
        <rFont val="Arial"/>
        <family val="2"/>
      </rPr>
      <t>Deaths</t>
    </r>
    <r>
      <rPr>
        <sz val="9"/>
        <rFont val="Arial"/>
        <family val="2"/>
      </rPr>
      <t xml:space="preserve"> includes death from all causes and captures LTC residents who died in their LTC home or in hospital.</t>
    </r>
  </si>
  <si>
    <t>Only the provinces that report to the Continuing Care Reporting System are included in this analysis (Newfoundland and Labrador, Ontario, Manitoba, Alberta and British Columbia).</t>
  </si>
  <si>
    <t>Continuing Care Reporting System, 2018–2019 to 2021–2022, and Discharge Abstract Database, 2014–2015 to 2020–2021, Canadian Institute for Health Information.</t>
  </si>
  <si>
    <t>Screen reader users: There is 1 table on this tab called Table 7: Number of LTC residents transferred to hospital, pre-pandemic (January to December 2019) and pandemic period (March 2020 to June 2021). It begins at cell A5 and ends at cell AU15. The notes begin in cell A16 and the source begins in cell A20. A link back to the table of contents is in cell A2.</t>
  </si>
  <si>
    <r>
      <rPr>
        <b/>
        <sz val="12"/>
        <color theme="1"/>
        <rFont val="Arial"/>
        <family val="2"/>
      </rPr>
      <t>Table 7</t>
    </r>
    <r>
      <rPr>
        <sz val="12"/>
        <color theme="1"/>
        <rFont val="Arial"/>
        <family val="2"/>
      </rPr>
      <t xml:space="preserve">  Number of LTC residents transferred to hospital, pre-pandemic (January to December 2019) and pandemic (March 2020 to June 2021)</t>
    </r>
  </si>
  <si>
    <t xml:space="preserve"> Number of LTC residents transferred to hospital, pre-pandemic</t>
  </si>
  <si>
    <t>Number of LTC resident transferred to hospital, pandemic period</t>
  </si>
  <si>
    <t xml:space="preserve">Percentage change, pre-pandemic to pandemic period </t>
  </si>
  <si>
    <t xml:space="preserve">
January 2019
Number of LTC residents transferred to hospital, pre-pandemic</t>
  </si>
  <si>
    <t xml:space="preserve">
February 2019
Number of LTC residents transferred to hospital, pre-pandemic</t>
  </si>
  <si>
    <t xml:space="preserve">
March 2019
Number of LTC residents transferred to hospital, pre-pandemic</t>
  </si>
  <si>
    <t xml:space="preserve">
April 2019
Number of LTC residents transferred to hospital, pre-pandemic</t>
  </si>
  <si>
    <t xml:space="preserve">
May 2019
Number of LTC residents transferred to hospital, pre-pandemic</t>
  </si>
  <si>
    <t xml:space="preserve">
June 2019
Number of LTC residents transferred to hospital, pre-pandemic</t>
  </si>
  <si>
    <t xml:space="preserve">
July 2019
Number of LTC residents transferred to hospital, pre-pandemic</t>
  </si>
  <si>
    <t xml:space="preserve">
August 2019
Number of LTC residents transferred to hospital, pre-pandemic</t>
  </si>
  <si>
    <t xml:space="preserve">
September 2019
Number of LTC residents transferred to hospital, pre-pandemic</t>
  </si>
  <si>
    <t xml:space="preserve">
October 2019
Number of LTC residents transferred to hospital, pre-pandemic</t>
  </si>
  <si>
    <t xml:space="preserve">
November 2019
Number of LTC residents transferred to hospital, pre-pandemic</t>
  </si>
  <si>
    <t xml:space="preserve">
December 2019
Number of LTC residents transferred to hospital, pre-pandemic</t>
  </si>
  <si>
    <t xml:space="preserve"> January to 
December 2019 
(monthly average) 
Number of LTC residents transferred to hospital, pre-pandemic</t>
  </si>
  <si>
    <t xml:space="preserve">
March 2020
Number of LTC residents transferred to hospital, pandemic period</t>
  </si>
  <si>
    <t xml:space="preserve">
April 2020
Number of LTC residents transferred to hospital, pandemic period</t>
  </si>
  <si>
    <t xml:space="preserve">
May 2020
Number of LTC residents transferred to hospital, pandemic period</t>
  </si>
  <si>
    <t xml:space="preserve">
June 2020
Number of LTC residents transferred to hospital, pandemic period</t>
  </si>
  <si>
    <t xml:space="preserve">
July 2020
Number of LTC residents transferred to hospital, pandemic period</t>
  </si>
  <si>
    <t xml:space="preserve">
August 2020
Number of LTC residents transferred to hospital, pandemic period</t>
  </si>
  <si>
    <t xml:space="preserve">
September 2020
Number of LTC residents transferred to hospital, pandemic period</t>
  </si>
  <si>
    <t xml:space="preserve">
October 2020
Number of LTC residents transferred to hospital, pandemic period</t>
  </si>
  <si>
    <t xml:space="preserve">
November 2020
Number of LTC residents transferred to hospital, pandemic period</t>
  </si>
  <si>
    <t xml:space="preserve">
December 2020
Number of LTC residents transferred to hospital, pandemic period</t>
  </si>
  <si>
    <t xml:space="preserve">
January 2021
Number of LTC residents transferred to hospital, pandemic period</t>
  </si>
  <si>
    <t xml:space="preserve">
February 2021
Number of LTC residents transferred to hospital, pandemic period</t>
  </si>
  <si>
    <t xml:space="preserve">
March 2021
Number of LTC residents transferred to hospital, pandemic period</t>
  </si>
  <si>
    <t xml:space="preserve">
April 2021
Number of LTC residents transferred to hospital, pandemic period</t>
  </si>
  <si>
    <t xml:space="preserve">
May 2021
Number of LTC residents transferred to hospital, pandemic period</t>
  </si>
  <si>
    <t xml:space="preserve">
June 2021
Number of LTC residents transferred to hospital, pandemic period</t>
  </si>
  <si>
    <t>March 2020 to 
June 2021 
(monthly average) 
Number of LTC residents transferred to hospital, pandemic period</t>
  </si>
  <si>
    <t>P.E.I.</t>
  </si>
  <si>
    <t>Canada*</t>
  </si>
  <si>
    <t>* Quebec and territories data is excluded.</t>
  </si>
  <si>
    <t>Data for March 2020 to March 2021 is closed. Data for April to June 2021 is provisional and was accessed September 21, 2021. See the Notes to readers tab for details.</t>
  </si>
  <si>
    <t>Discharge Abstract Database, 2018–2019 to 2021–2022, Canadian Institute for Health Information.</t>
  </si>
  <si>
    <t>Screen reader users: There is 1 table on this tab called Table 8: Main diagnoses for admission to hospital, pre-pandemic (January to December 2019) and pandemic period (March 2020 to June 2021). It begins at cell A5 and ends at cell AU15. The notes begin in cell A16 and the source begins in cell A23. A link back to the table of contents is in cell A2.</t>
  </si>
  <si>
    <r>
      <rPr>
        <b/>
        <sz val="12"/>
        <color theme="1"/>
        <rFont val="Arial"/>
        <family val="2"/>
      </rPr>
      <t>Table 8</t>
    </r>
    <r>
      <rPr>
        <sz val="12"/>
        <color theme="1"/>
        <rFont val="Arial"/>
        <family val="2"/>
      </rPr>
      <t xml:space="preserve">  Main diagnoses for admission to hospital, pre-pandemic (January to December 2019) and pandemic period (March 2020 to June 2021)</t>
    </r>
  </si>
  <si>
    <r>
      <t>Main diagnos</t>
    </r>
    <r>
      <rPr>
        <b/>
        <sz val="11"/>
        <color theme="0"/>
        <rFont val="Arial"/>
        <family val="2"/>
      </rPr>
      <t>i</t>
    </r>
    <r>
      <rPr>
        <b/>
        <sz val="11"/>
        <color rgb="FFFFFFFF"/>
        <rFont val="Arial"/>
        <family val="2"/>
      </rPr>
      <t>s for hospital admission, pandemic period</t>
    </r>
  </si>
  <si>
    <t xml:space="preserve">Top 10 diagnoses for hospital admission* </t>
  </si>
  <si>
    <t xml:space="preserve">
January 2019
Main diagnosis for hospital admission, pre-pandemic</t>
  </si>
  <si>
    <t xml:space="preserve">
February 2019
Main diagnosis for hospital admission, pre-pandemic</t>
  </si>
  <si>
    <t xml:space="preserve">
March 2019
Main diagnosis for hospital admission, pre-pandemic</t>
  </si>
  <si>
    <t xml:space="preserve">
April 2019
Main diagnosis for hospital admission, pre-pandemic</t>
  </si>
  <si>
    <t xml:space="preserve">
May 2019
Main diagnosis for hospital admission, pre-pandemic</t>
  </si>
  <si>
    <t xml:space="preserve">
June 2019
Main diagnosis for hospital admission, pre-pandemic</t>
  </si>
  <si>
    <t xml:space="preserve">
July 2019
Main diagnosis for hospital admission, pre-pandemic</t>
  </si>
  <si>
    <t xml:space="preserve">
August 2019
Main diagnosis for hospital admission, pre-pandemic</t>
  </si>
  <si>
    <t xml:space="preserve">
September 2019
Main diagnosis for hospital admission, pre-pandemic</t>
  </si>
  <si>
    <t xml:space="preserve">
October 2019
Main diagnosis for hospital admission, pre-pandemic</t>
  </si>
  <si>
    <t xml:space="preserve">
November 2019
Main diagnosis for hospital admission, pre-pandemic</t>
  </si>
  <si>
    <t xml:space="preserve">
December 2019
Main diagnosis for hospital admission, pre-pandemic</t>
  </si>
  <si>
    <t>January to 
December 2019 
(monthly average) 
Main diagnosis for hospital admission, pre-pandemic</t>
  </si>
  <si>
    <t xml:space="preserve">
March 2020
Main diagnosis for hospital admission, pandemic period</t>
  </si>
  <si>
    <t xml:space="preserve">
April 2020
Main diagnosis for hospital admission, pandemic period</t>
  </si>
  <si>
    <t xml:space="preserve">
May 2020
Main diagnosis for hospital admission, pandemic period</t>
  </si>
  <si>
    <t xml:space="preserve">
June 2020
Main diagnosis for hospital admission, pandemic period</t>
  </si>
  <si>
    <t xml:space="preserve">
July 2020
Main diagnosis for hospital admission, pandemic period</t>
  </si>
  <si>
    <t xml:space="preserve">
August 2020
Main diagnosis for hospital admission, pandemic period</t>
  </si>
  <si>
    <t xml:space="preserve">
September 2020
Main diagnosis for hospital admission, pandemic period</t>
  </si>
  <si>
    <t xml:space="preserve">
October 2020
Main diagnosis for hospital admission, pandemic period</t>
  </si>
  <si>
    <t xml:space="preserve">
November 2020
Main diagnosis for hospital admission, pandemic period</t>
  </si>
  <si>
    <t xml:space="preserve">
December 2020
Main diagnosis for hospital admission, pandemic period</t>
  </si>
  <si>
    <t xml:space="preserve">
January 2021
Main diagnosis for hospital admission, pandemic period</t>
  </si>
  <si>
    <t xml:space="preserve">
February 2021
Main diagnosis for hospital admission, pandemic period</t>
  </si>
  <si>
    <t xml:space="preserve">
March 2021
Main diagnosis for hospital admission, pandemic period</t>
  </si>
  <si>
    <t xml:space="preserve">
April 2021
Main diagnosis for hospital admission, pandemic period</t>
  </si>
  <si>
    <t xml:space="preserve">
May 2021
Main diagnosis for hospital admission, pandemic period</t>
  </si>
  <si>
    <t xml:space="preserve">
June 2021
Main diagnosis for hospital admission, pandemic period</t>
  </si>
  <si>
    <t>March 2020 to 
March 2021 
(monthly average)
Main diagnosis for hospital admission, pandemic period</t>
  </si>
  <si>
    <t>COVID-19</t>
  </si>
  <si>
    <t>n/a</t>
  </si>
  <si>
    <t>Palliative care</t>
  </si>
  <si>
    <t>Urinary tract infection</t>
  </si>
  <si>
    <t xml:space="preserve">Pneumonitis due to food and vomit    </t>
  </si>
  <si>
    <t>Heart failure</t>
  </si>
  <si>
    <t>Hip fracture</t>
  </si>
  <si>
    <t xml:space="preserve">Pneumonia, organism unspecified </t>
  </si>
  <si>
    <t>Sepsis (bloodstream infection)</t>
  </si>
  <si>
    <t>COPD</t>
  </si>
  <si>
    <t>Delirium</t>
  </si>
  <si>
    <t>* Main Diagnosis for patient stay as reported in the Discharge Abstract Database.</t>
  </si>
  <si>
    <t>Quebec and territories data is excluded.</t>
  </si>
  <si>
    <t>COPD: Chronic obstructive pulmonary disease, including COPD with asthma, acute exacerbation and emphysematous.</t>
  </si>
  <si>
    <t>n/a: Not applicable.</t>
  </si>
  <si>
    <r>
      <t>Screen reader users: There is 1 table on this tab called Table 1: Number of COVID-19 cases and deaths among LTC residents and all COVID-19 cases and deaths in Canada, by month, March 2020 to August 2021. It begins at cell A4 and ends at cell E22. The notes begin in cell A23 and the sources begin in cell A2</t>
    </r>
    <r>
      <rPr>
        <sz val="11"/>
        <color rgb="FFFF0000"/>
        <rFont val="Arial"/>
        <family val="2"/>
      </rPr>
      <t>8</t>
    </r>
    <r>
      <rPr>
        <sz val="11"/>
        <rFont val="Arial"/>
        <family val="2"/>
      </rPr>
      <t>. A link back to the table of contents is in cell A2.</t>
    </r>
  </si>
  <si>
    <t>Data for Alberta and Saskatchewan was provided for Wave 3 by wave, not by month, and therefore differs from data presented in tab 1 (COVID-19 by month).</t>
  </si>
  <si>
    <t>Data for Saskatchewan and Alberta was provided for Wave 3 by wave, not by month, and therefore differs from data presented in tab 1 (COVID-19 by month).</t>
  </si>
  <si>
    <t>The NIA's Long Term Care COVID-19 Tracker is based on provisional data and was accessed August 17, 2021.</t>
  </si>
  <si>
    <t>Tables 1 and 2 contain data on COVID-19 cases and deaths from all jurisdictions in Canada, from the National Institute on Ageing (NIA), collected in partnership with CIHI. The NIA tracks and confirms COVID-19 cases and deaths in LTC facilities, retirement homes and facilities that have both an LTC and retirement home component, based on public health reports across provinces and territories. Additional information was provided for provincial reporting by Alberta Health Services and the Saskatchewan Ministry of Health.</t>
  </si>
  <si>
    <t>Number of LTC 
resident cases</t>
  </si>
  <si>
    <t>Number of all COVID-19 
cases in Canada</t>
  </si>
  <si>
    <t xml:space="preserve">* August 2021 represents cases and deaths between August 1 and August 15, 2021. </t>
  </si>
  <si>
    <t>Case counts are presented for Wave 1 (March 1 to August 31, 2020), Wave 2 (September 1, 2020, to February 28, 2021) and Wave 3 (March 1 to August 15, 2021). The data was obtained from the NIA through official public health sources and confirmed with individual LTC homes.</t>
  </si>
  <si>
    <t>Death counts are presented for Wave 1 (March 1 to August 31, 2020), Wave 2 (September 1, 2020, to February 28, 2021) and Wave 3 (March 1 to August 15, 2021). The data was obtained from the NIA through official public health sources and confirmed with individual LTC homes.</t>
  </si>
  <si>
    <t>In Alberta, LTC is defined as any site with LTC spaces, including sites with co-located supportive living spaces. Saskatchewan data is obtained from the Community Care Branch, Ministry of Health, and represents COVID-19 cases and deaths up to August 25, 2021 (accessed September 14, 2021).</t>
  </si>
  <si>
    <t>&lt;1</t>
  </si>
  <si>
    <t>Statistics Canada. Population estimates, 2020. Accessed August 17, 2021.</t>
  </si>
  <si>
    <r>
      <t>Screen reader users: There are 2 tables on this tab. The first one is Table 2A: Number of COVID-19 cases among LTC residents and per 100,000 population, by wave and province, waves 1 to 3. It begins at cell A4 and ends at cell H13. The notes begin in cell A14 and the sources begin in cell A2</t>
    </r>
    <r>
      <rPr>
        <sz val="11"/>
        <color theme="1"/>
        <rFont val="Arial"/>
        <family val="2"/>
      </rPr>
      <t>2. The second table is Table 2B: Number of COVID-19 deaths among LTC residents and per 100,000 population, by wave and province, waves 1 to 3. It begins at cell A28 and ends at H36. The notes begin in cell A37 and the sources begin in cell A45. A link back to the table of contents is in cell A2.</t>
    </r>
  </si>
  <si>
    <t>Main diagnosis for hospital admission, pre-pandemic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</si>
</sst>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00"/>
    <numFmt numFmtId="167" formatCode="#####0"/>
  </numFmts>
  <fonts count="88">
    <font>
      <sz val="11"/>
      <color theme="1"/>
      <name val="Arial"/>
      <family val="2"/>
    </font>
    <font>
      <sz val="11"/>
      <color theme="1"/>
      <name val="Arial"/>
      <family val="2"/>
    </font>
    <font>
      <b/>
      <sz val="11"/>
      <color theme="0"/>
      <name val="Arial"/>
      <family val="2"/>
    </font>
    <font>
      <b/>
      <sz val="11"/>
      <color theme="1"/>
      <name val="Arial"/>
      <family val="2"/>
    </font>
    <font>
      <sz val="11"/>
      <name val="Arial"/>
      <family val="2"/>
    </font>
    <font>
      <sz val="11"/>
      <color theme="1"/>
      <name val="Arial"/>
      <family val="2"/>
    </font>
    <font>
      <sz val="10"/>
      <name val="Arial"/>
      <family val="2"/>
    </font>
    <font>
      <sz val="11"/>
      <color theme="0"/>
      <name val="Arial"/>
      <family val="2"/>
    </font>
    <font>
      <sz val="11"/>
      <color theme="0"/>
      <name val="Calibri"/>
      <family val="2"/>
      <scheme val="minor"/>
    </font>
    <font>
      <b/>
      <u/>
      <sz val="11"/>
      <name val="Arial"/>
      <family val="2"/>
    </font>
    <font>
      <b/>
      <sz val="11"/>
      <name val="Arial"/>
      <family val="2"/>
    </font>
    <font>
      <sz val="11"/>
      <color rgb="FF000000"/>
      <name val="Calibri"/>
      <family val="2"/>
    </font>
    <font>
      <b/>
      <sz val="11"/>
      <color rgb="FFFFFFFF"/>
      <name val="Arial"/>
      <family val="2"/>
    </font>
    <font>
      <sz val="11"/>
      <color rgb="FFFFFFFF"/>
      <name val="Calibri"/>
      <family val="2"/>
    </font>
    <font>
      <b/>
      <sz val="9"/>
      <name val="Arial"/>
      <family val="2"/>
    </font>
    <font>
      <sz val="9"/>
      <name val="Arial"/>
      <family val="2"/>
    </font>
    <font>
      <b/>
      <sz val="12"/>
      <name val="Arial"/>
      <family val="2"/>
    </font>
    <font>
      <sz val="12"/>
      <name val="Arial"/>
      <family val="2"/>
    </font>
    <font>
      <b/>
      <u/>
      <sz val="12"/>
      <name val="Arial"/>
      <family val="2"/>
    </font>
    <font>
      <sz val="12"/>
      <color theme="1"/>
      <name val="Calibri"/>
      <family val="2"/>
      <scheme val="minor"/>
    </font>
    <font>
      <sz val="9"/>
      <color theme="1"/>
      <name val="Calibri"/>
      <family val="2"/>
      <scheme val="minor"/>
    </font>
    <font>
      <sz val="9"/>
      <color rgb="FFFF0000"/>
      <name val="Arial"/>
      <family val="2"/>
    </font>
    <font>
      <sz val="9"/>
      <color rgb="FFFF0000"/>
      <name val="Calibri"/>
      <family val="2"/>
      <scheme val="minor"/>
    </font>
    <font>
      <sz val="9"/>
      <color theme="1"/>
      <name val="Arial"/>
      <family val="2"/>
    </font>
    <font>
      <sz val="9"/>
      <color theme="0"/>
      <name val="Arial"/>
      <family val="2"/>
    </font>
    <font>
      <sz val="9"/>
      <color theme="0"/>
      <name val="Calibri"/>
      <family val="2"/>
      <scheme val="minor"/>
    </font>
    <font>
      <sz val="11"/>
      <color theme="1"/>
      <name val="Calibri"/>
      <family val="2"/>
      <scheme val="minor"/>
    </font>
    <font>
      <u/>
      <sz val="11"/>
      <color rgb="FF0070C0"/>
      <name val="Arial"/>
      <family val="2"/>
    </font>
    <font>
      <sz val="12"/>
      <color theme="1"/>
      <name val="Arial"/>
      <family val="2"/>
    </font>
    <font>
      <sz val="11"/>
      <name val="Calibri"/>
      <family val="2"/>
      <scheme val="minor"/>
    </font>
    <font>
      <sz val="10"/>
      <name val="Calibri"/>
      <family val="2"/>
      <scheme val="minor"/>
    </font>
    <font>
      <sz val="8"/>
      <name val="Calibri"/>
      <family val="2"/>
      <scheme val="minor"/>
    </font>
    <font>
      <sz val="11"/>
      <color rgb="FFFF0000"/>
      <name val="Calibri"/>
      <family val="2"/>
      <scheme val="minor"/>
    </font>
    <font>
      <sz val="12"/>
      <color theme="0"/>
      <name val="Calibri"/>
      <family val="2"/>
      <scheme val="minor"/>
    </font>
    <font>
      <sz val="12"/>
      <color rgb="FF000000"/>
      <name val="Calibri"/>
      <family val="2"/>
    </font>
    <font>
      <sz val="10"/>
      <color theme="1"/>
      <name val="Arial"/>
      <family val="2"/>
    </font>
    <font>
      <sz val="11"/>
      <color rgb="FFFF0000"/>
      <name val="Calibri"/>
      <family val="2"/>
    </font>
    <font>
      <sz val="10"/>
      <color theme="1"/>
      <name val="Calibri"/>
      <family val="2"/>
      <scheme val="minor"/>
    </font>
    <font>
      <sz val="10"/>
      <color rgb="FFFFFFFF"/>
      <name val="Calibri"/>
      <family val="2"/>
    </font>
    <font>
      <sz val="10"/>
      <color rgb="FF000000"/>
      <name val="Calibri"/>
      <family val="2"/>
    </font>
    <font>
      <sz val="11"/>
      <color rgb="FF000000"/>
      <name val="Arial"/>
      <family val="2"/>
    </font>
    <font>
      <sz val="30"/>
      <name val="Calibri"/>
      <family val="2"/>
      <scheme val="minor"/>
    </font>
    <font>
      <sz val="11"/>
      <name val="Calibri"/>
      <family val="2"/>
    </font>
    <font>
      <sz val="11"/>
      <color theme="1"/>
      <name val="Calibri"/>
      <family val="2"/>
    </font>
    <font>
      <sz val="9"/>
      <name val="Calibri"/>
      <family val="2"/>
      <scheme val="minor"/>
    </font>
    <font>
      <sz val="9"/>
      <color rgb="FF000000"/>
      <name val="Arial"/>
      <family val="2"/>
    </font>
    <font>
      <b/>
      <sz val="11"/>
      <color rgb="FF000000"/>
      <name val="Arial"/>
      <family val="2"/>
    </font>
    <font>
      <sz val="11"/>
      <color theme="1"/>
      <name val="Arial Regular"/>
      <charset val="1"/>
    </font>
    <font>
      <b/>
      <sz val="11"/>
      <color theme="0"/>
      <name val="Calibri"/>
      <family val="2"/>
      <scheme val="minor"/>
    </font>
    <font>
      <b/>
      <sz val="9"/>
      <color rgb="FF000000"/>
      <name val="Arial"/>
      <family val="2"/>
    </font>
    <font>
      <sz val="9"/>
      <color rgb="FF000000"/>
      <name val="Calibri"/>
      <family val="2"/>
    </font>
    <font>
      <sz val="9"/>
      <name val="Calibri"/>
      <family val="2"/>
    </font>
    <font>
      <sz val="9"/>
      <color rgb="FFFF0000"/>
      <name val="Calibri"/>
      <family val="2"/>
    </font>
    <font>
      <sz val="9"/>
      <color rgb="FFFFFFFF"/>
      <name val="Calibri"/>
      <family val="2"/>
    </font>
    <font>
      <sz val="9"/>
      <color rgb="FFFFFFFF"/>
      <name val="Arial"/>
      <family val="2"/>
    </font>
    <font>
      <sz val="12"/>
      <color rgb="FF000000"/>
      <name val="Arial"/>
      <family val="2"/>
    </font>
    <font>
      <sz val="12"/>
      <color rgb="FFFFFFFF"/>
      <name val="Arial"/>
      <family val="2"/>
    </font>
    <font>
      <sz val="12"/>
      <color rgb="FFFFFFFF"/>
      <name val="Calibri"/>
      <family val="2"/>
    </font>
    <font>
      <sz val="11"/>
      <name val="Arial Regular"/>
      <charset val="1"/>
    </font>
    <font>
      <i/>
      <sz val="11"/>
      <name val="Arial Regular"/>
      <charset val="1"/>
    </font>
    <font>
      <b/>
      <sz val="11"/>
      <color rgb="FF00B0F0"/>
      <name val="Arial"/>
      <family val="2"/>
    </font>
    <font>
      <sz val="9"/>
      <color rgb="FF00B0F0"/>
      <name val="Arial"/>
      <family val="2"/>
    </font>
    <font>
      <i/>
      <sz val="9"/>
      <name val="Arial"/>
      <family val="2"/>
    </font>
    <font>
      <sz val="11"/>
      <name val="Arial Regular"/>
    </font>
    <font>
      <sz val="18"/>
      <color theme="3"/>
      <name val="Calibri Light"/>
      <family val="2"/>
      <scheme val="major"/>
    </font>
    <font>
      <sz val="11"/>
      <color rgb="FF006100"/>
      <name val="Arial"/>
      <family val="2"/>
    </font>
    <font>
      <sz val="11"/>
      <color rgb="FF9C0006"/>
      <name val="Arial"/>
      <family val="2"/>
    </font>
    <font>
      <sz val="11"/>
      <color rgb="FF9C57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sz val="11"/>
      <color rgb="FFFF0000"/>
      <name val="Arial"/>
      <family val="2"/>
    </font>
    <font>
      <i/>
      <sz val="11"/>
      <color rgb="FF7F7F7F"/>
      <name val="Arial"/>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u/>
      <sz val="11"/>
      <color theme="10"/>
      <name val="Arial"/>
      <family val="2"/>
    </font>
    <font>
      <b/>
      <sz val="12"/>
      <color theme="1"/>
      <name val="Arial"/>
      <family val="2"/>
    </font>
    <font>
      <sz val="8"/>
      <name val="Arial"/>
      <family val="2"/>
    </font>
    <font>
      <b/>
      <vertAlign val="superscript"/>
      <sz val="11"/>
      <name val="Arial"/>
      <family val="2"/>
    </font>
    <font>
      <sz val="11"/>
      <color theme="0"/>
      <name val="Calibri"/>
      <family val="2"/>
    </font>
    <font>
      <u/>
      <sz val="9"/>
      <color rgb="FF0070C0"/>
      <name val="Arial"/>
      <family val="2"/>
    </font>
    <font>
      <sz val="9.5"/>
      <name val="Arial"/>
      <family val="2"/>
    </font>
    <font>
      <b/>
      <sz val="9"/>
      <color rgb="FFFF0000"/>
      <name val="Arial"/>
      <family val="2"/>
    </font>
    <font>
      <b/>
      <sz val="11"/>
      <color rgb="FFFF0000"/>
      <name val="Arial"/>
      <family val="2"/>
    </font>
  </fonts>
  <fills count="44">
    <fill>
      <patternFill patternType="none"/>
    </fill>
    <fill>
      <patternFill patternType="gray125"/>
    </fill>
    <fill>
      <patternFill patternType="solid">
        <fgColor rgb="FF58595B"/>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595959"/>
        <bgColor rgb="FF000000"/>
      </patternFill>
    </fill>
    <fill>
      <patternFill patternType="solid">
        <fgColor rgb="FF58595B"/>
        <bgColor rgb="FF000000"/>
      </patternFill>
    </fill>
    <fill>
      <patternFill patternType="solid">
        <fgColor rgb="FFFFFFFF"/>
        <bgColor rgb="FF000000"/>
      </patternFill>
    </fill>
    <fill>
      <patternFill patternType="solid">
        <fgColor rgb="FFFFFF00"/>
        <bgColor indexed="64"/>
      </patternFill>
    </fill>
    <fill>
      <patternFill patternType="solid">
        <fgColor theme="0" tint="-4.9989318521683403E-2"/>
        <bgColor indexed="64"/>
      </patternFill>
    </fill>
    <fill>
      <patternFill patternType="solid">
        <fgColor rgb="FFFFFF0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s>
  <borders count="53">
    <border>
      <left/>
      <right/>
      <top/>
      <bottom/>
      <diagonal/>
    </border>
    <border>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rgb="FFFFFFFF"/>
      </right>
      <top/>
      <bottom style="thin">
        <color rgb="FFFFFFFF"/>
      </bottom>
      <diagonal/>
    </border>
    <border>
      <left/>
      <right/>
      <top/>
      <bottom style="thin">
        <color rgb="FFFFFFFF"/>
      </bottom>
      <diagonal/>
    </border>
    <border>
      <left/>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theme="0"/>
      </right>
      <top/>
      <bottom/>
      <diagonal/>
    </border>
    <border>
      <left style="thin">
        <color rgb="FFFFFFFF"/>
      </left>
      <right/>
      <top style="thin">
        <color indexed="64"/>
      </top>
      <bottom style="thin">
        <color theme="0"/>
      </bottom>
      <diagonal/>
    </border>
    <border>
      <left style="thin">
        <color rgb="FFFFFFFF"/>
      </left>
      <right style="thin">
        <color rgb="FFFFFFFF"/>
      </right>
      <top style="thin">
        <color rgb="FFFFFFFF"/>
      </top>
      <bottom style="thin">
        <color indexed="64"/>
      </bottom>
      <diagonal/>
    </border>
    <border>
      <left/>
      <right style="thin">
        <color rgb="FFFFFFFF"/>
      </right>
      <top style="thin">
        <color rgb="FFFFFFFF"/>
      </top>
      <bottom style="thin">
        <color indexed="64"/>
      </bottom>
      <diagonal/>
    </border>
    <border>
      <left style="thin">
        <color rgb="FFFFFFFF"/>
      </left>
      <right/>
      <top style="thin">
        <color indexed="64"/>
      </top>
      <bottom style="thin">
        <color rgb="FFFFFFFF"/>
      </bottom>
      <diagonal/>
    </border>
    <border>
      <left/>
      <right/>
      <top style="thin">
        <color indexed="64"/>
      </top>
      <bottom style="thin">
        <color rgb="FFFFFFFF"/>
      </bottom>
      <diagonal/>
    </border>
    <border>
      <left/>
      <right style="thin">
        <color rgb="FFFFFFFF"/>
      </right>
      <top style="thin">
        <color indexed="64"/>
      </top>
      <bottom style="thin">
        <color rgb="FFFFFFFF"/>
      </bottom>
      <diagonal/>
    </border>
    <border>
      <left style="thin">
        <color rgb="FFFFFFFF"/>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indexed="64"/>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right style="thin">
        <color theme="0"/>
      </right>
      <top style="thin">
        <color auto="1"/>
      </top>
      <bottom/>
      <diagonal/>
    </border>
    <border>
      <left/>
      <right style="thin">
        <color theme="0"/>
      </right>
      <top/>
      <bottom style="thin">
        <color indexed="64"/>
      </bottom>
      <diagonal/>
    </border>
    <border>
      <left style="thin">
        <color rgb="FFFFFFFF"/>
      </left>
      <right/>
      <top style="thin">
        <color rgb="FFFFFFFF"/>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top style="thin">
        <color theme="0"/>
      </top>
      <bottom style="thin">
        <color auto="1"/>
      </bottom>
      <diagonal/>
    </border>
    <border>
      <left/>
      <right/>
      <top/>
      <bottom style="thin">
        <color theme="0"/>
      </bottom>
      <diagonal/>
    </border>
    <border>
      <left/>
      <right style="thin">
        <color rgb="FFFFFFFF"/>
      </right>
      <top style="thin">
        <color rgb="FFFFFFFF"/>
      </top>
      <bottom/>
      <diagonal/>
    </border>
    <border>
      <left style="thin">
        <color rgb="FFFFFFFF"/>
      </left>
      <right/>
      <top style="thin">
        <color rgb="FFFFFFFF"/>
      </top>
      <bottom/>
      <diagonal/>
    </border>
    <border>
      <left style="thin">
        <color theme="0"/>
      </left>
      <right/>
      <top style="thin">
        <color theme="0"/>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0"/>
      </right>
      <top/>
      <bottom style="thin">
        <color theme="1"/>
      </bottom>
      <diagonal/>
    </border>
    <border>
      <left/>
      <right/>
      <top/>
      <bottom style="thin">
        <color theme="1"/>
      </bottom>
      <diagonal/>
    </border>
    <border>
      <left/>
      <right style="thin">
        <color indexed="64"/>
      </right>
      <top/>
      <bottom style="thin">
        <color indexed="64"/>
      </bottom>
      <diagonal/>
    </border>
    <border>
      <left/>
      <right style="thin">
        <color indexed="64"/>
      </right>
      <top style="thin">
        <color theme="1"/>
      </top>
      <bottom style="thin">
        <color indexed="64"/>
      </bottom>
      <diagonal/>
    </border>
    <border>
      <left/>
      <right style="thin">
        <color indexed="64"/>
      </right>
      <top/>
      <bottom style="thin">
        <color theme="1"/>
      </bottom>
      <diagonal/>
    </border>
    <border>
      <left/>
      <right style="thin">
        <color indexed="64"/>
      </right>
      <top style="thin">
        <color theme="1"/>
      </top>
      <bottom/>
      <diagonal/>
    </border>
    <border>
      <left style="thin">
        <color auto="1"/>
      </left>
      <right style="thin">
        <color auto="1"/>
      </right>
      <top style="thin">
        <color theme="1"/>
      </top>
      <bottom/>
      <diagonal/>
    </border>
    <border>
      <left style="thin">
        <color auto="1"/>
      </left>
      <right/>
      <top style="thin">
        <color theme="1"/>
      </top>
      <bottom/>
      <diagonal/>
    </border>
  </borders>
  <cellStyleXfs count="54">
    <xf numFmtId="0" fontId="0" fillId="0" borderId="0"/>
    <xf numFmtId="0" fontId="2" fillId="2" borderId="1" applyNumberFormat="0" applyProtection="0">
      <alignment horizontal="left" vertical="top"/>
    </xf>
    <xf numFmtId="0" fontId="6" fillId="0" borderId="0"/>
    <xf numFmtId="49" fontId="27" fillId="0" borderId="0" applyFill="0" applyBorder="0" applyAlignment="0" applyProtection="0"/>
    <xf numFmtId="0" fontId="6" fillId="0" borderId="0"/>
    <xf numFmtId="0" fontId="5" fillId="0" borderId="0"/>
    <xf numFmtId="0" fontId="75" fillId="0" borderId="0" applyNumberFormat="0" applyFill="0" applyProtection="0">
      <alignment horizontal="left" vertical="top"/>
    </xf>
    <xf numFmtId="0" fontId="76" fillId="0" borderId="0" applyNumberFormat="0" applyProtection="0">
      <alignment horizontal="left" vertical="top"/>
    </xf>
    <xf numFmtId="0" fontId="77" fillId="0" borderId="0" applyNumberFormat="0" applyProtection="0">
      <alignment horizontal="left" vertical="top"/>
    </xf>
    <xf numFmtId="0" fontId="78" fillId="0" borderId="0" applyNumberFormat="0" applyProtection="0">
      <alignment horizontal="left" vertical="top"/>
    </xf>
    <xf numFmtId="0" fontId="4" fillId="0" borderId="0" applyNumberFormat="0" applyProtection="0">
      <alignment horizontal="left" vertical="top" wrapText="1"/>
    </xf>
    <xf numFmtId="0" fontId="74" fillId="0" borderId="0" applyNumberFormat="0" applyFill="0" applyBorder="0" applyAlignment="0" applyProtection="0"/>
    <xf numFmtId="0" fontId="64" fillId="0" borderId="0" applyNumberFormat="0" applyFill="0" applyBorder="0" applyAlignment="0" applyProtection="0"/>
    <xf numFmtId="0" fontId="65" fillId="12" borderId="0" applyNumberFormat="0" applyBorder="0" applyAlignment="0" applyProtection="0"/>
    <xf numFmtId="0" fontId="66" fillId="13" borderId="0" applyNumberFormat="0" applyBorder="0" applyAlignment="0" applyProtection="0"/>
    <xf numFmtId="0" fontId="67" fillId="14" borderId="0" applyNumberFormat="0" applyBorder="0" applyAlignment="0" applyProtection="0"/>
    <xf numFmtId="0" fontId="68" fillId="15" borderId="19" applyNumberFormat="0" applyAlignment="0" applyProtection="0"/>
    <xf numFmtId="0" fontId="69" fillId="16" borderId="20" applyNumberFormat="0" applyAlignment="0" applyProtection="0"/>
    <xf numFmtId="0" fontId="70" fillId="16" borderId="19" applyNumberFormat="0" applyAlignment="0" applyProtection="0"/>
    <xf numFmtId="0" fontId="71" fillId="0" borderId="21" applyNumberFormat="0" applyFill="0" applyAlignment="0" applyProtection="0"/>
    <xf numFmtId="0" fontId="2" fillId="17" borderId="22" applyNumberFormat="0" applyAlignment="0" applyProtection="0"/>
    <xf numFmtId="0" fontId="72" fillId="0" borderId="0" applyNumberFormat="0" applyFill="0" applyBorder="0" applyAlignment="0" applyProtection="0"/>
    <xf numFmtId="0" fontId="26" fillId="18" borderId="23" applyNumberFormat="0" applyFont="0" applyAlignment="0" applyProtection="0"/>
    <xf numFmtId="0" fontId="73" fillId="0" borderId="0" applyNumberFormat="0" applyFill="0" applyBorder="0" applyAlignment="0" applyProtection="0"/>
    <xf numFmtId="0" fontId="3" fillId="0" borderId="24" applyNumberFormat="0" applyFill="0" applyAlignment="0" applyProtection="0"/>
    <xf numFmtId="0" fontId="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8" fillId="0" borderId="0" applyNumberFormat="0" applyFill="0" applyProtection="0">
      <alignment horizontal="left" vertical="top"/>
    </xf>
    <xf numFmtId="0" fontId="15" fillId="0" borderId="0" applyNumberFormat="0" applyProtection="0">
      <alignment horizontal="left" vertical="top"/>
    </xf>
    <xf numFmtId="0" fontId="10" fillId="43" borderId="25" applyNumberFormat="0" applyProtection="0">
      <alignment horizontal="left" vertical="top"/>
    </xf>
    <xf numFmtId="0" fontId="28" fillId="0" borderId="0" applyNumberFormat="0" applyProtection="0">
      <alignment horizontal="left" vertical="top"/>
    </xf>
    <xf numFmtId="9" fontId="1" fillId="0" borderId="0" applyFont="0" applyFill="0" applyBorder="0" applyAlignment="0" applyProtection="0"/>
  </cellStyleXfs>
  <cellXfs count="320">
    <xf numFmtId="0" fontId="0" fillId="0" borderId="0" xfId="0"/>
    <xf numFmtId="0" fontId="8" fillId="0" borderId="0" xfId="0" applyFont="1"/>
    <xf numFmtId="0" fontId="11" fillId="0" borderId="0" xfId="0" applyFont="1"/>
    <xf numFmtId="0" fontId="13" fillId="0" borderId="0" xfId="0" applyFont="1"/>
    <xf numFmtId="0" fontId="18" fillId="0" borderId="0" xfId="0" applyFont="1" applyAlignment="1">
      <alignment horizontal="left"/>
    </xf>
    <xf numFmtId="0" fontId="19" fillId="0" borderId="0" xfId="0" applyFont="1"/>
    <xf numFmtId="0" fontId="15" fillId="0" borderId="0" xfId="0" applyFont="1" applyAlignment="1">
      <alignment vertical="center"/>
    </xf>
    <xf numFmtId="0" fontId="15" fillId="0" borderId="0" xfId="0" applyFont="1" applyAlignment="1">
      <alignment horizontal="left" wrapText="1"/>
    </xf>
    <xf numFmtId="0" fontId="20" fillId="0" borderId="0" xfId="0" applyFont="1"/>
    <xf numFmtId="0" fontId="22" fillId="0" borderId="0" xfId="0" applyFont="1"/>
    <xf numFmtId="0" fontId="15" fillId="0" borderId="0" xfId="0" applyFont="1"/>
    <xf numFmtId="0" fontId="14" fillId="0" borderId="0" xfId="0" applyFont="1"/>
    <xf numFmtId="0" fontId="24" fillId="0" borderId="0" xfId="0" applyFont="1"/>
    <xf numFmtId="0" fontId="25" fillId="0" borderId="0" xfId="0" applyFont="1"/>
    <xf numFmtId="49" fontId="27" fillId="0" borderId="0" xfId="3" applyAlignment="1">
      <alignment vertical="top"/>
    </xf>
    <xf numFmtId="0" fontId="0" fillId="0" borderId="0" xfId="0" applyAlignment="1">
      <alignment vertical="top"/>
    </xf>
    <xf numFmtId="0" fontId="14" fillId="0" borderId="0" xfId="4" applyFont="1"/>
    <xf numFmtId="0" fontId="23" fillId="0" borderId="0" xfId="0" applyFont="1"/>
    <xf numFmtId="0" fontId="26" fillId="0" borderId="0" xfId="0" applyFont="1" applyAlignment="1">
      <alignment vertical="top"/>
    </xf>
    <xf numFmtId="0" fontId="15" fillId="0" borderId="0" xfId="0" applyFont="1" applyAlignment="1">
      <alignment vertical="top"/>
    </xf>
    <xf numFmtId="0" fontId="29" fillId="0" borderId="0" xfId="0" applyFont="1" applyAlignment="1">
      <alignment vertical="top"/>
    </xf>
    <xf numFmtId="0" fontId="15" fillId="0" borderId="0" xfId="4" applyFont="1" applyAlignment="1">
      <alignment vertical="top"/>
    </xf>
    <xf numFmtId="0" fontId="14" fillId="0" borderId="0" xfId="4" applyFont="1" applyAlignment="1">
      <alignment horizontal="left" vertical="top"/>
    </xf>
    <xf numFmtId="49" fontId="15" fillId="0" borderId="0" xfId="3" applyFont="1" applyFill="1" applyAlignment="1">
      <alignment vertical="top"/>
    </xf>
    <xf numFmtId="164" fontId="23" fillId="3" borderId="0" xfId="0" applyNumberFormat="1" applyFont="1" applyFill="1" applyAlignment="1">
      <alignment horizontal="right"/>
    </xf>
    <xf numFmtId="0" fontId="28" fillId="0" borderId="0" xfId="0" applyFont="1"/>
    <xf numFmtId="0" fontId="33" fillId="0" borderId="0" xfId="0" applyFont="1"/>
    <xf numFmtId="0" fontId="34" fillId="0" borderId="0" xfId="0" applyFont="1"/>
    <xf numFmtId="0" fontId="17" fillId="0" borderId="0" xfId="0" applyFont="1"/>
    <xf numFmtId="0" fontId="32" fillId="0" borderId="0" xfId="0" applyFont="1"/>
    <xf numFmtId="0" fontId="36" fillId="0" borderId="0" xfId="0" applyFont="1"/>
    <xf numFmtId="0" fontId="15" fillId="0" borderId="0" xfId="4" applyFont="1" applyAlignment="1">
      <alignment horizontal="left" vertical="center"/>
    </xf>
    <xf numFmtId="0" fontId="21" fillId="0" borderId="0" xfId="0" applyFont="1" applyAlignment="1">
      <alignment vertical="top"/>
    </xf>
    <xf numFmtId="0" fontId="37" fillId="0" borderId="0" xfId="0" applyFont="1"/>
    <xf numFmtId="0" fontId="0" fillId="10" borderId="0" xfId="0" applyFill="1"/>
    <xf numFmtId="0" fontId="38" fillId="0" borderId="0" xfId="0" applyFont="1"/>
    <xf numFmtId="0" fontId="39" fillId="0" borderId="0" xfId="0" applyFont="1"/>
    <xf numFmtId="0" fontId="9" fillId="0" borderId="0" xfId="0" applyFont="1" applyAlignment="1">
      <alignment horizontal="left"/>
    </xf>
    <xf numFmtId="0" fontId="40" fillId="0" borderId="0" xfId="0" applyFont="1" applyAlignment="1">
      <alignment horizontal="center"/>
    </xf>
    <xf numFmtId="0" fontId="4" fillId="0" borderId="0" xfId="10">
      <alignment horizontal="left" vertical="top" wrapText="1"/>
    </xf>
    <xf numFmtId="0" fontId="4" fillId="0" borderId="0" xfId="5" applyFont="1" applyAlignment="1">
      <alignment vertical="top" wrapText="1"/>
    </xf>
    <xf numFmtId="0" fontId="6" fillId="0" borderId="0" xfId="5" applyFont="1" applyAlignment="1">
      <alignment wrapText="1"/>
    </xf>
    <xf numFmtId="0" fontId="35" fillId="0" borderId="0" xfId="0" applyFont="1"/>
    <xf numFmtId="0" fontId="5"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43" fillId="0" borderId="0" xfId="0" applyFont="1"/>
    <xf numFmtId="0" fontId="44" fillId="0" borderId="0" xfId="0" applyFont="1"/>
    <xf numFmtId="0" fontId="16" fillId="0" borderId="0" xfId="0" applyFont="1" applyAlignment="1">
      <alignment vertical="top"/>
    </xf>
    <xf numFmtId="0" fontId="29" fillId="0" borderId="0" xfId="0" applyFont="1"/>
    <xf numFmtId="0" fontId="30" fillId="0" borderId="0" xfId="0" applyFont="1"/>
    <xf numFmtId="165" fontId="15" fillId="0" borderId="0" xfId="0" applyNumberFormat="1" applyFont="1" applyAlignment="1">
      <alignment horizontal="left" wrapText="1"/>
    </xf>
    <xf numFmtId="0" fontId="47" fillId="0" borderId="0" xfId="0" applyFont="1"/>
    <xf numFmtId="49" fontId="27" fillId="0" borderId="0" xfId="3"/>
    <xf numFmtId="0" fontId="41" fillId="0" borderId="0" xfId="6" applyFont="1">
      <alignment horizontal="left" vertical="top"/>
    </xf>
    <xf numFmtId="0" fontId="6" fillId="0" borderId="0" xfId="0" applyFont="1" applyAlignment="1">
      <alignment vertical="top"/>
    </xf>
    <xf numFmtId="49" fontId="27" fillId="0" borderId="0" xfId="3" applyFill="1" applyBorder="1" applyAlignment="1">
      <alignment vertical="top"/>
    </xf>
    <xf numFmtId="0" fontId="49" fillId="0" borderId="0" xfId="0" applyFont="1"/>
    <xf numFmtId="0" fontId="50" fillId="0" borderId="0" xfId="0" applyFont="1"/>
    <xf numFmtId="0" fontId="51" fillId="0" borderId="0" xfId="0" applyFont="1"/>
    <xf numFmtId="0" fontId="52" fillId="0" borderId="0" xfId="0" applyFont="1"/>
    <xf numFmtId="0" fontId="42" fillId="0" borderId="0" xfId="0" applyFont="1"/>
    <xf numFmtId="0" fontId="15" fillId="8" borderId="0" xfId="0" applyFont="1" applyFill="1" applyAlignment="1">
      <alignment horizontal="right" wrapText="1"/>
    </xf>
    <xf numFmtId="1" fontId="15" fillId="8" borderId="0" xfId="0" applyNumberFormat="1" applyFont="1" applyFill="1" applyAlignment="1">
      <alignment horizontal="right"/>
    </xf>
    <xf numFmtId="0" fontId="45" fillId="8" borderId="0" xfId="0" applyFont="1" applyFill="1" applyAlignment="1">
      <alignment horizontal="right" wrapText="1"/>
    </xf>
    <xf numFmtId="164" fontId="45" fillId="8" borderId="0" xfId="0" applyNumberFormat="1" applyFont="1" applyFill="1" applyAlignment="1">
      <alignment horizontal="right"/>
    </xf>
    <xf numFmtId="0" fontId="53" fillId="0" borderId="0" xfId="0" applyFont="1"/>
    <xf numFmtId="0" fontId="45" fillId="8" borderId="0" xfId="0" applyFont="1" applyFill="1" applyAlignment="1">
      <alignment horizontal="right" vertical="center" wrapText="1"/>
    </xf>
    <xf numFmtId="0" fontId="54" fillId="0" borderId="0" xfId="0" applyFont="1"/>
    <xf numFmtId="0" fontId="55" fillId="0" borderId="0" xfId="0" applyFont="1"/>
    <xf numFmtId="0" fontId="56" fillId="0" borderId="0" xfId="0" applyFont="1"/>
    <xf numFmtId="0" fontId="57" fillId="0" borderId="0" xfId="0" applyFont="1"/>
    <xf numFmtId="0" fontId="0" fillId="0" borderId="0" xfId="0" applyAlignment="1">
      <alignment wrapText="1"/>
    </xf>
    <xf numFmtId="0" fontId="61" fillId="0" borderId="0" xfId="0" applyFont="1"/>
    <xf numFmtId="0" fontId="18" fillId="0" borderId="0" xfId="0" applyFont="1"/>
    <xf numFmtId="0" fontId="58" fillId="9" borderId="0" xfId="0" applyFont="1" applyFill="1"/>
    <xf numFmtId="0" fontId="4" fillId="9" borderId="0" xfId="0" applyFont="1" applyFill="1"/>
    <xf numFmtId="0" fontId="75" fillId="0" borderId="0" xfId="6">
      <alignment horizontal="left" vertical="top"/>
    </xf>
    <xf numFmtId="0" fontId="75" fillId="0" borderId="0" xfId="6" applyAlignment="1">
      <alignment horizontal="left" vertical="top" wrapText="1"/>
    </xf>
    <xf numFmtId="0" fontId="47" fillId="0" borderId="0" xfId="0" applyFont="1" applyAlignment="1">
      <alignment vertical="top" wrapText="1"/>
    </xf>
    <xf numFmtId="0" fontId="76" fillId="0" borderId="0" xfId="7">
      <alignment horizontal="left" vertical="top"/>
    </xf>
    <xf numFmtId="0" fontId="58" fillId="0" borderId="0" xfId="0" applyFont="1" applyAlignment="1">
      <alignment vertical="top" wrapText="1"/>
    </xf>
    <xf numFmtId="0" fontId="6" fillId="3" borderId="0" xfId="0" applyFont="1" applyFill="1" applyAlignment="1">
      <alignment horizontal="left"/>
    </xf>
    <xf numFmtId="0" fontId="77" fillId="0" borderId="0" xfId="8">
      <alignment horizontal="left" vertical="top"/>
    </xf>
    <xf numFmtId="0" fontId="78" fillId="0" borderId="0" xfId="9">
      <alignment horizontal="left" vertical="top"/>
    </xf>
    <xf numFmtId="0" fontId="4" fillId="0" borderId="0" xfId="10" quotePrefix="1">
      <alignment horizontal="left" vertical="top" wrapText="1"/>
    </xf>
    <xf numFmtId="49" fontId="27" fillId="0" borderId="0" xfId="3" applyAlignment="1">
      <alignment vertical="top" wrapText="1"/>
    </xf>
    <xf numFmtId="49" fontId="79" fillId="0" borderId="0" xfId="3" applyFont="1" applyAlignment="1">
      <alignment vertical="top" wrapText="1"/>
    </xf>
    <xf numFmtId="49" fontId="79" fillId="0" borderId="0" xfId="3" applyFont="1" applyAlignment="1">
      <alignment vertical="top"/>
    </xf>
    <xf numFmtId="0" fontId="4" fillId="11" borderId="0" xfId="0" applyFont="1" applyFill="1"/>
    <xf numFmtId="0" fontId="28" fillId="0" borderId="0" xfId="52">
      <alignment horizontal="left" vertical="top"/>
    </xf>
    <xf numFmtId="3" fontId="0" fillId="0" borderId="2" xfId="0" applyNumberFormat="1" applyBorder="1" applyAlignment="1">
      <alignment vertical="center" wrapText="1"/>
    </xf>
    <xf numFmtId="3" fontId="0" fillId="0" borderId="3" xfId="0" applyNumberFormat="1" applyBorder="1" applyAlignment="1">
      <alignment vertical="center" wrapText="1"/>
    </xf>
    <xf numFmtId="0" fontId="10" fillId="0" borderId="26" xfId="0" applyFont="1" applyBorder="1" applyAlignment="1">
      <alignment vertical="top" wrapText="1"/>
    </xf>
    <xf numFmtId="3" fontId="4" fillId="0" borderId="27" xfId="0" applyNumberFormat="1" applyFont="1" applyBorder="1" applyAlignment="1">
      <alignment horizontal="right"/>
    </xf>
    <xf numFmtId="3" fontId="4" fillId="0" borderId="27" xfId="0" applyNumberFormat="1" applyFont="1" applyBorder="1" applyAlignment="1">
      <alignment horizontal="right" vertical="center"/>
    </xf>
    <xf numFmtId="3" fontId="4" fillId="0" borderId="28" xfId="0" applyNumberFormat="1" applyFont="1" applyBorder="1" applyAlignment="1">
      <alignment horizontal="right" vertical="center"/>
    </xf>
    <xf numFmtId="3" fontId="7" fillId="7" borderId="13" xfId="1" applyNumberFormat="1" applyFont="1" applyFill="1" applyBorder="1" applyAlignment="1">
      <alignment horizontal="center" vertical="top" wrapText="1"/>
    </xf>
    <xf numFmtId="3" fontId="4" fillId="8" borderId="2" xfId="0" applyNumberFormat="1" applyFont="1" applyFill="1" applyBorder="1" applyAlignment="1">
      <alignment horizontal="right"/>
    </xf>
    <xf numFmtId="0" fontId="8" fillId="0" borderId="0" xfId="0" applyFont="1" applyAlignment="1">
      <alignment vertical="top"/>
    </xf>
    <xf numFmtId="3" fontId="7" fillId="7" borderId="18" xfId="1" applyNumberFormat="1" applyFont="1" applyFill="1" applyBorder="1" applyAlignment="1">
      <alignment horizontal="center" vertical="top" wrapText="1"/>
    </xf>
    <xf numFmtId="3" fontId="7" fillId="7" borderId="14" xfId="1" applyNumberFormat="1" applyFont="1" applyFill="1" applyBorder="1" applyAlignment="1">
      <alignment horizontal="center" vertical="top" wrapText="1"/>
    </xf>
    <xf numFmtId="0" fontId="2" fillId="6" borderId="29" xfId="0" applyFont="1" applyFill="1" applyBorder="1" applyAlignment="1">
      <alignment horizontal="center" vertical="center"/>
    </xf>
    <xf numFmtId="0" fontId="2" fillId="6" borderId="30" xfId="0" applyFont="1" applyFill="1" applyBorder="1" applyAlignment="1">
      <alignment horizontal="left"/>
    </xf>
    <xf numFmtId="3" fontId="7" fillId="7" borderId="31" xfId="1" applyNumberFormat="1" applyFont="1" applyFill="1" applyBorder="1" applyAlignment="1">
      <alignment horizontal="center" vertical="top" wrapText="1"/>
    </xf>
    <xf numFmtId="3" fontId="7" fillId="7" borderId="5" xfId="1" applyNumberFormat="1" applyFont="1" applyFill="1" applyBorder="1" applyAlignment="1">
      <alignment horizontal="center" vertical="top" wrapText="1"/>
    </xf>
    <xf numFmtId="3" fontId="7" fillId="7" borderId="34" xfId="1" applyNumberFormat="1" applyFont="1" applyFill="1" applyBorder="1" applyAlignment="1">
      <alignment horizontal="center" vertical="top" wrapText="1"/>
    </xf>
    <xf numFmtId="49" fontId="10" fillId="8" borderId="9" xfId="1" applyNumberFormat="1" applyFont="1" applyFill="1" applyBorder="1" applyAlignment="1">
      <alignment horizontal="left" vertical="center"/>
    </xf>
    <xf numFmtId="3" fontId="40" fillId="8" borderId="2" xfId="0" applyNumberFormat="1" applyFont="1" applyFill="1" applyBorder="1" applyAlignment="1">
      <alignment horizontal="right" vertical="top"/>
    </xf>
    <xf numFmtId="0" fontId="60" fillId="6" borderId="29" xfId="0" applyFont="1" applyFill="1" applyBorder="1" applyAlignment="1">
      <alignment vertical="center"/>
    </xf>
    <xf numFmtId="0" fontId="2" fillId="6" borderId="30" xfId="0" applyFont="1" applyFill="1" applyBorder="1"/>
    <xf numFmtId="3" fontId="4" fillId="8" borderId="2" xfId="0" applyNumberFormat="1" applyFont="1" applyFill="1" applyBorder="1" applyAlignment="1">
      <alignment horizontal="right" vertical="top"/>
    </xf>
    <xf numFmtId="0" fontId="2" fillId="3" borderId="35" xfId="1" applyFill="1" applyBorder="1" applyAlignment="1">
      <alignment horizontal="center" vertical="center"/>
    </xf>
    <xf numFmtId="0" fontId="7" fillId="0" borderId="0" xfId="0" applyFont="1" applyAlignment="1">
      <alignment vertical="top"/>
    </xf>
    <xf numFmtId="0" fontId="5" fillId="0" borderId="0" xfId="0" applyFont="1" applyAlignment="1">
      <alignment vertical="top"/>
    </xf>
    <xf numFmtId="3" fontId="7" fillId="7" borderId="36" xfId="1" applyNumberFormat="1" applyFont="1" applyFill="1" applyBorder="1" applyAlignment="1">
      <alignment horizontal="center" vertical="top" wrapText="1"/>
    </xf>
    <xf numFmtId="3" fontId="7" fillId="7" borderId="37" xfId="1" applyNumberFormat="1" applyFont="1" applyFill="1" applyBorder="1" applyAlignment="1">
      <alignment horizontal="center" vertical="top" wrapText="1"/>
    </xf>
    <xf numFmtId="0" fontId="12" fillId="6" borderId="11" xfId="0" applyFont="1" applyFill="1" applyBorder="1"/>
    <xf numFmtId="49" fontId="10" fillId="8" borderId="9" xfId="1" applyNumberFormat="1" applyFont="1" applyFill="1" applyBorder="1">
      <alignment horizontal="left" vertical="top"/>
    </xf>
    <xf numFmtId="49" fontId="10" fillId="8" borderId="9" xfId="1" applyNumberFormat="1" applyFont="1" applyFill="1" applyBorder="1" applyAlignment="1">
      <alignment horizontal="left" vertical="top" wrapText="1"/>
    </xf>
    <xf numFmtId="3" fontId="40" fillId="0" borderId="2" xfId="0" applyNumberFormat="1" applyFont="1" applyBorder="1" applyAlignment="1">
      <alignment vertical="top" wrapText="1"/>
    </xf>
    <xf numFmtId="3" fontId="40" fillId="0" borderId="2" xfId="0" applyNumberFormat="1" applyFont="1" applyBorder="1" applyAlignment="1">
      <alignment horizontal="right" vertical="top" wrapText="1"/>
    </xf>
    <xf numFmtId="0" fontId="28" fillId="0" borderId="0" xfId="52" applyAlignment="1">
      <alignment vertical="top"/>
    </xf>
    <xf numFmtId="0" fontId="60" fillId="6" borderId="29" xfId="0" applyFont="1" applyFill="1" applyBorder="1"/>
    <xf numFmtId="3" fontId="7" fillId="2" borderId="10" xfId="1" applyNumberFormat="1" applyFont="1" applyBorder="1" applyAlignment="1">
      <alignment horizontal="center" vertical="top" wrapText="1"/>
    </xf>
    <xf numFmtId="3" fontId="7" fillId="2" borderId="38" xfId="1" applyNumberFormat="1" applyFont="1" applyBorder="1" applyAlignment="1">
      <alignment horizontal="center" vertical="top" wrapText="1"/>
    </xf>
    <xf numFmtId="0" fontId="10" fillId="8" borderId="9" xfId="0" applyFont="1" applyFill="1" applyBorder="1"/>
    <xf numFmtId="3" fontId="40" fillId="0" borderId="2" xfId="0" applyNumberFormat="1" applyFont="1" applyBorder="1"/>
    <xf numFmtId="0" fontId="2" fillId="4" borderId="29" xfId="0" applyFont="1" applyFill="1" applyBorder="1" applyAlignment="1">
      <alignment vertical="center"/>
    </xf>
    <xf numFmtId="3" fontId="0" fillId="0" borderId="2" xfId="0" applyNumberFormat="1" applyBorder="1" applyAlignment="1">
      <alignment horizontal="right" vertical="top" wrapText="1"/>
    </xf>
    <xf numFmtId="0" fontId="10" fillId="0" borderId="9" xfId="0" applyFont="1" applyBorder="1" applyAlignment="1">
      <alignment horizontal="left" vertical="top" wrapText="1"/>
    </xf>
    <xf numFmtId="0" fontId="48" fillId="0" borderId="0" xfId="0" applyFont="1"/>
    <xf numFmtId="0" fontId="3" fillId="0" borderId="0" xfId="0" applyFont="1"/>
    <xf numFmtId="0" fontId="2" fillId="0" borderId="0" xfId="0" applyFont="1" applyAlignment="1">
      <alignment vertical="top"/>
    </xf>
    <xf numFmtId="0" fontId="3" fillId="0" borderId="0" xfId="0" applyFont="1" applyAlignment="1">
      <alignment vertical="top"/>
    </xf>
    <xf numFmtId="0" fontId="12" fillId="6" borderId="36" xfId="0" applyFont="1" applyFill="1" applyBorder="1" applyAlignment="1">
      <alignment wrapText="1"/>
    </xf>
    <xf numFmtId="0" fontId="12" fillId="6" borderId="41" xfId="0" applyFont="1" applyFill="1" applyBorder="1" applyAlignment="1">
      <alignment wrapText="1"/>
    </xf>
    <xf numFmtId="0" fontId="46" fillId="0" borderId="9" xfId="0" applyFont="1" applyBorder="1" applyAlignment="1">
      <alignment horizontal="left" vertical="top" wrapText="1" readingOrder="1"/>
    </xf>
    <xf numFmtId="3" fontId="4" fillId="3" borderId="2" xfId="0" applyNumberFormat="1" applyFont="1" applyFill="1" applyBorder="1" applyAlignment="1">
      <alignment horizontal="right"/>
    </xf>
    <xf numFmtId="0" fontId="15" fillId="0" borderId="0" xfId="4" applyFont="1"/>
    <xf numFmtId="3" fontId="4" fillId="0" borderId="27" xfId="0" applyNumberFormat="1" applyFont="1" applyBorder="1" applyAlignment="1">
      <alignment horizontal="right" vertical="top" wrapText="1"/>
    </xf>
    <xf numFmtId="0" fontId="14" fillId="0" borderId="0" xfId="0" applyFont="1" applyAlignment="1">
      <alignment vertical="top"/>
    </xf>
    <xf numFmtId="0" fontId="45" fillId="8" borderId="0" xfId="0" applyFont="1" applyFill="1" applyAlignment="1">
      <alignment horizontal="right" vertical="top" wrapText="1"/>
    </xf>
    <xf numFmtId="1" fontId="15" fillId="8" borderId="0" xfId="0" applyNumberFormat="1" applyFont="1" applyFill="1" applyAlignment="1">
      <alignment horizontal="right" vertical="top"/>
    </xf>
    <xf numFmtId="164" fontId="45" fillId="8" borderId="0" xfId="0" applyNumberFormat="1" applyFont="1" applyFill="1" applyAlignment="1">
      <alignment horizontal="right" vertical="top"/>
    </xf>
    <xf numFmtId="0" fontId="54" fillId="0" borderId="0" xfId="0" applyFont="1" applyAlignment="1">
      <alignment vertical="top"/>
    </xf>
    <xf numFmtId="0" fontId="53" fillId="0" borderId="0" xfId="0" applyFont="1" applyAlignment="1">
      <alignment vertical="top"/>
    </xf>
    <xf numFmtId="0" fontId="25" fillId="0" borderId="0" xfId="0" applyFont="1" applyAlignment="1">
      <alignment vertical="top"/>
    </xf>
    <xf numFmtId="0" fontId="20" fillId="0" borderId="0" xfId="0" applyFont="1" applyAlignment="1">
      <alignment vertical="top"/>
    </xf>
    <xf numFmtId="0" fontId="15" fillId="8" borderId="0" xfId="0" applyFont="1" applyFill="1" applyAlignment="1">
      <alignment horizontal="right" vertical="top" wrapText="1"/>
    </xf>
    <xf numFmtId="0" fontId="15" fillId="0" borderId="0" xfId="0" applyFont="1" applyAlignment="1">
      <alignment horizontal="left" vertical="top" wrapText="1"/>
    </xf>
    <xf numFmtId="0" fontId="51" fillId="0" borderId="0" xfId="0" applyFont="1" applyAlignment="1">
      <alignment vertical="top"/>
    </xf>
    <xf numFmtId="0" fontId="44" fillId="0" borderId="0" xfId="0" applyFont="1" applyAlignment="1">
      <alignment vertical="top"/>
    </xf>
    <xf numFmtId="164" fontId="15" fillId="8" borderId="0" xfId="0" applyNumberFormat="1" applyFont="1" applyFill="1" applyAlignment="1">
      <alignment horizontal="right" vertical="top"/>
    </xf>
    <xf numFmtId="0" fontId="42" fillId="0" borderId="0" xfId="0" applyFont="1" applyAlignment="1">
      <alignment vertical="top"/>
    </xf>
    <xf numFmtId="0" fontId="4" fillId="0" borderId="0" xfId="0" applyFont="1" applyAlignment="1">
      <alignment vertical="top"/>
    </xf>
    <xf numFmtId="164" fontId="15" fillId="3" borderId="0" xfId="0" applyNumberFormat="1" applyFont="1" applyFill="1" applyAlignment="1">
      <alignment horizontal="right" vertical="top"/>
    </xf>
    <xf numFmtId="164" fontId="4" fillId="3" borderId="0" xfId="0" applyNumberFormat="1" applyFont="1" applyFill="1" applyAlignment="1">
      <alignment horizontal="right" vertical="top"/>
    </xf>
    <xf numFmtId="166" fontId="85" fillId="8" borderId="0" xfId="0" applyNumberFormat="1" applyFont="1" applyFill="1" applyAlignment="1">
      <alignment horizontal="right" vertical="top"/>
    </xf>
    <xf numFmtId="167" fontId="85" fillId="8" borderId="0" xfId="0" applyNumberFormat="1" applyFont="1" applyFill="1" applyAlignment="1">
      <alignment horizontal="right" vertical="top"/>
    </xf>
    <xf numFmtId="0" fontId="6" fillId="5" borderId="0" xfId="0" applyFont="1" applyFill="1"/>
    <xf numFmtId="0" fontId="15" fillId="0" borderId="0" xfId="0" applyFont="1" applyAlignment="1">
      <alignment horizontal="center" vertical="top"/>
    </xf>
    <xf numFmtId="0" fontId="4" fillId="0" borderId="0" xfId="0" applyFont="1" applyAlignment="1">
      <alignment horizontal="center" vertical="top"/>
    </xf>
    <xf numFmtId="49" fontId="27" fillId="0" borderId="0" xfId="3" applyFill="1" applyAlignment="1">
      <alignment vertical="top" wrapText="1"/>
    </xf>
    <xf numFmtId="49" fontId="27" fillId="0" borderId="0" xfId="3" applyAlignment="1">
      <alignment horizontal="left" vertical="top" wrapText="1"/>
    </xf>
    <xf numFmtId="0" fontId="2" fillId="2" borderId="30" xfId="1" applyBorder="1" applyAlignment="1">
      <alignment horizontal="left" wrapText="1"/>
    </xf>
    <xf numFmtId="0" fontId="2" fillId="2" borderId="30" xfId="1" applyBorder="1" applyAlignment="1">
      <alignment horizontal="center" wrapText="1"/>
    </xf>
    <xf numFmtId="0" fontId="2" fillId="2" borderId="8" xfId="1" applyBorder="1" applyAlignment="1">
      <alignment horizontal="center" wrapText="1"/>
    </xf>
    <xf numFmtId="0" fontId="2" fillId="2" borderId="45" xfId="1" applyBorder="1" applyAlignment="1">
      <alignment horizontal="left" wrapText="1"/>
    </xf>
    <xf numFmtId="0" fontId="2" fillId="2" borderId="45" xfId="1" applyBorder="1" applyAlignment="1">
      <alignment horizontal="center" wrapText="1"/>
    </xf>
    <xf numFmtId="0" fontId="46" fillId="8" borderId="42" xfId="0" applyFont="1" applyFill="1" applyBorder="1" applyAlignment="1">
      <alignment horizontal="left" vertical="center"/>
    </xf>
    <xf numFmtId="3" fontId="46" fillId="8" borderId="43" xfId="0" applyNumberFormat="1" applyFont="1" applyFill="1" applyBorder="1" applyAlignment="1">
      <alignment horizontal="right" vertical="top"/>
    </xf>
    <xf numFmtId="3" fontId="10" fillId="8" borderId="43" xfId="0" applyNumberFormat="1" applyFont="1" applyFill="1" applyBorder="1" applyAlignment="1">
      <alignment horizontal="right"/>
    </xf>
    <xf numFmtId="0" fontId="10" fillId="8" borderId="42" xfId="0" applyFont="1" applyFill="1" applyBorder="1" applyAlignment="1">
      <alignment horizontal="left" vertical="center"/>
    </xf>
    <xf numFmtId="0" fontId="46" fillId="8" borderId="42" xfId="0" applyFont="1" applyFill="1" applyBorder="1" applyAlignment="1">
      <alignment horizontal="left" vertical="top"/>
    </xf>
    <xf numFmtId="3" fontId="46" fillId="8" borderId="43" xfId="0" applyNumberFormat="1" applyFont="1" applyFill="1" applyBorder="1" applyAlignment="1">
      <alignment horizontal="right" vertical="top" wrapText="1"/>
    </xf>
    <xf numFmtId="3" fontId="10" fillId="8" borderId="43" xfId="0" applyNumberFormat="1" applyFont="1" applyFill="1" applyBorder="1" applyAlignment="1">
      <alignment horizontal="right" vertical="top"/>
    </xf>
    <xf numFmtId="0" fontId="10" fillId="8" borderId="42" xfId="0" applyFont="1" applyFill="1" applyBorder="1"/>
    <xf numFmtId="3" fontId="40" fillId="0" borderId="43" xfId="0" applyNumberFormat="1" applyFont="1" applyBorder="1"/>
    <xf numFmtId="3" fontId="40" fillId="0" borderId="43" xfId="0" applyNumberFormat="1" applyFont="1" applyBorder="1" applyAlignment="1">
      <alignment vertical="top" wrapText="1"/>
    </xf>
    <xf numFmtId="0" fontId="10" fillId="0" borderId="42" xfId="0" applyFont="1" applyBorder="1" applyAlignment="1">
      <alignment horizontal="left" vertical="center"/>
    </xf>
    <xf numFmtId="3" fontId="10" fillId="0" borderId="43" xfId="0" applyNumberFormat="1" applyFont="1" applyBorder="1" applyAlignment="1">
      <alignment horizontal="right" vertical="center" wrapText="1"/>
    </xf>
    <xf numFmtId="3" fontId="3" fillId="0" borderId="43" xfId="0" applyNumberFormat="1" applyFont="1" applyBorder="1" applyAlignment="1">
      <alignment horizontal="right" vertical="top" wrapText="1"/>
    </xf>
    <xf numFmtId="0" fontId="46" fillId="0" borderId="42" xfId="0" applyFont="1" applyBorder="1" applyAlignment="1">
      <alignment horizontal="left" vertical="top" wrapText="1" readingOrder="1"/>
    </xf>
    <xf numFmtId="0" fontId="86" fillId="0" borderId="0" xfId="4" applyFont="1"/>
    <xf numFmtId="0" fontId="72" fillId="0" borderId="0" xfId="0" applyFont="1"/>
    <xf numFmtId="0" fontId="32" fillId="0" borderId="0" xfId="0" applyFont="1" applyAlignment="1">
      <alignment vertical="top"/>
    </xf>
    <xf numFmtId="0" fontId="86" fillId="0" borderId="0" xfId="4" applyFont="1" applyAlignment="1">
      <alignment horizontal="left" vertical="top"/>
    </xf>
    <xf numFmtId="0" fontId="72" fillId="0" borderId="0" xfId="0" applyFont="1" applyAlignment="1">
      <alignment vertical="top"/>
    </xf>
    <xf numFmtId="49" fontId="21" fillId="0" borderId="0" xfId="3" applyFont="1" applyFill="1" applyAlignment="1">
      <alignment vertical="top"/>
    </xf>
    <xf numFmtId="0" fontId="21" fillId="0" borderId="0" xfId="4" applyFont="1" applyAlignment="1">
      <alignment vertical="top"/>
    </xf>
    <xf numFmtId="0" fontId="32" fillId="0" borderId="0" xfId="0" applyFont="1" applyAlignment="1">
      <alignment vertical="center"/>
    </xf>
    <xf numFmtId="0" fontId="21" fillId="0" borderId="0" xfId="4" applyFont="1" applyAlignment="1">
      <alignment horizontal="left" vertical="center"/>
    </xf>
    <xf numFmtId="0" fontId="4" fillId="9" borderId="0" xfId="0" applyFont="1" applyFill="1" applyAlignment="1">
      <alignment wrapText="1"/>
    </xf>
    <xf numFmtId="0" fontId="4" fillId="9" borderId="0" xfId="0" applyFont="1" applyFill="1" applyAlignment="1">
      <alignment vertical="top"/>
    </xf>
    <xf numFmtId="0" fontId="4" fillId="0" borderId="9" xfId="0" applyFont="1" applyBorder="1" applyAlignment="1">
      <alignment horizontal="right" vertical="center" wrapText="1"/>
    </xf>
    <xf numFmtId="3" fontId="4" fillId="0" borderId="9" xfId="0" applyNumberFormat="1" applyFont="1" applyBorder="1" applyAlignment="1">
      <alignment horizontal="right" vertical="center" wrapText="1"/>
    </xf>
    <xf numFmtId="49" fontId="10" fillId="0" borderId="9" xfId="0" applyNumberFormat="1" applyFont="1" applyBorder="1" applyAlignment="1">
      <alignment vertical="center" wrapText="1"/>
    </xf>
    <xf numFmtId="0" fontId="4" fillId="0" borderId="0" xfId="0" applyFont="1"/>
    <xf numFmtId="49" fontId="84" fillId="0" borderId="0" xfId="3" applyFont="1" applyAlignment="1">
      <alignment vertical="top"/>
    </xf>
    <xf numFmtId="0" fontId="2" fillId="2" borderId="46" xfId="1" applyBorder="1" applyAlignment="1">
      <alignment horizontal="center" wrapText="1"/>
    </xf>
    <xf numFmtId="0" fontId="17" fillId="0" borderId="0" xfId="52" applyFont="1">
      <alignment horizontal="left" vertical="top"/>
    </xf>
    <xf numFmtId="0" fontId="10" fillId="0" borderId="48" xfId="0" applyFont="1" applyBorder="1" applyAlignment="1">
      <alignment vertical="top" wrapText="1"/>
    </xf>
    <xf numFmtId="0" fontId="10" fillId="0" borderId="49" xfId="0" applyFont="1" applyBorder="1" applyAlignment="1">
      <alignment vertical="top" wrapText="1"/>
    </xf>
    <xf numFmtId="0" fontId="17" fillId="0" borderId="0" xfId="52" applyFont="1" applyAlignment="1">
      <alignment vertical="top"/>
    </xf>
    <xf numFmtId="49" fontId="10" fillId="0" borderId="9" xfId="0" applyNumberFormat="1" applyFont="1" applyBorder="1" applyAlignment="1">
      <alignment horizontal="left"/>
    </xf>
    <xf numFmtId="49" fontId="10" fillId="0" borderId="42" xfId="0" applyNumberFormat="1" applyFont="1" applyBorder="1" applyAlignment="1">
      <alignment horizontal="left"/>
    </xf>
    <xf numFmtId="3" fontId="4" fillId="0" borderId="2" xfId="0" applyNumberFormat="1" applyFont="1" applyBorder="1" applyAlignment="1">
      <alignment horizontal="right" vertical="top" wrapText="1"/>
    </xf>
    <xf numFmtId="3" fontId="4" fillId="0" borderId="2" xfId="0" applyNumberFormat="1" applyFont="1" applyBorder="1" applyAlignment="1">
      <alignment horizontal="right" vertical="center" wrapText="1"/>
    </xf>
    <xf numFmtId="3" fontId="10" fillId="0" borderId="43" xfId="0" applyNumberFormat="1" applyFont="1" applyBorder="1" applyAlignment="1">
      <alignment horizontal="right" vertical="top" wrapText="1"/>
    </xf>
    <xf numFmtId="3" fontId="4" fillId="0" borderId="2" xfId="0" applyNumberFormat="1" applyFont="1" applyBorder="1" applyAlignment="1">
      <alignment horizontal="right"/>
    </xf>
    <xf numFmtId="3" fontId="4" fillId="0" borderId="2" xfId="0" applyNumberFormat="1" applyFont="1" applyBorder="1" applyAlignment="1">
      <alignment horizontal="right" wrapText="1"/>
    </xf>
    <xf numFmtId="0" fontId="4" fillId="0" borderId="9" xfId="0" applyFont="1" applyBorder="1" applyAlignment="1">
      <alignment horizontal="right"/>
    </xf>
    <xf numFmtId="0" fontId="4" fillId="0" borderId="47" xfId="0" applyFont="1" applyBorder="1" applyAlignment="1">
      <alignment horizontal="right"/>
    </xf>
    <xf numFmtId="3" fontId="4" fillId="3" borderId="2" xfId="0" applyNumberFormat="1" applyFont="1" applyFill="1" applyBorder="1" applyAlignment="1">
      <alignment horizontal="right" wrapText="1"/>
    </xf>
    <xf numFmtId="3" fontId="4" fillId="0" borderId="43" xfId="0" applyNumberFormat="1" applyFont="1" applyBorder="1" applyAlignment="1">
      <alignment horizontal="right"/>
    </xf>
    <xf numFmtId="3" fontId="4" fillId="0" borderId="43" xfId="0" applyNumberFormat="1" applyFont="1" applyBorder="1" applyAlignment="1">
      <alignment horizontal="right" wrapText="1"/>
    </xf>
    <xf numFmtId="3" fontId="4" fillId="0" borderId="43" xfId="0" applyNumberFormat="1" applyFont="1" applyBorder="1" applyAlignment="1">
      <alignment horizontal="right" vertical="center" wrapText="1"/>
    </xf>
    <xf numFmtId="0" fontId="1" fillId="0" borderId="0" xfId="0" applyFont="1" applyAlignment="1">
      <alignment vertical="top"/>
    </xf>
    <xf numFmtId="164" fontId="1" fillId="3" borderId="0" xfId="0" applyNumberFormat="1" applyFont="1" applyFill="1" applyAlignment="1">
      <alignment horizontal="right"/>
    </xf>
    <xf numFmtId="0" fontId="1" fillId="0" borderId="0" xfId="0" applyFont="1"/>
    <xf numFmtId="0" fontId="21" fillId="0" borderId="0" xfId="0" applyFont="1" applyAlignment="1">
      <alignment vertical="center"/>
    </xf>
    <xf numFmtId="0" fontId="21" fillId="0" borderId="0" xfId="0" applyFont="1" applyAlignment="1">
      <alignment horizontal="left" wrapText="1"/>
    </xf>
    <xf numFmtId="165" fontId="21" fillId="0" borderId="0" xfId="0" applyNumberFormat="1" applyFont="1" applyAlignment="1">
      <alignment horizontal="left" wrapText="1"/>
    </xf>
    <xf numFmtId="0" fontId="4" fillId="11" borderId="0" xfId="0" applyFont="1" applyFill="1" applyAlignment="1">
      <alignment wrapText="1"/>
    </xf>
    <xf numFmtId="3" fontId="40" fillId="0" borderId="3" xfId="0" applyNumberFormat="1" applyFont="1" applyBorder="1"/>
    <xf numFmtId="3" fontId="40" fillId="0" borderId="44" xfId="0" applyNumberFormat="1" applyFont="1" applyBorder="1"/>
    <xf numFmtId="3" fontId="4" fillId="0" borderId="3" xfId="0" applyNumberFormat="1" applyFont="1" applyBorder="1" applyAlignment="1">
      <alignment horizontal="right"/>
    </xf>
    <xf numFmtId="3" fontId="0" fillId="0" borderId="0" xfId="0" applyNumberFormat="1"/>
    <xf numFmtId="3" fontId="40" fillId="0" borderId="0" xfId="0" applyNumberFormat="1" applyFont="1" applyAlignment="1">
      <alignment horizontal="center"/>
    </xf>
    <xf numFmtId="3" fontId="11" fillId="0" borderId="0" xfId="0" applyNumberFormat="1" applyFont="1"/>
    <xf numFmtId="3" fontId="1" fillId="3" borderId="0" xfId="0" applyNumberFormat="1" applyFont="1" applyFill="1" applyAlignment="1">
      <alignment horizontal="right"/>
    </xf>
    <xf numFmtId="9" fontId="40" fillId="8" borderId="2" xfId="53" applyFont="1" applyFill="1" applyBorder="1" applyAlignment="1">
      <alignment horizontal="right" vertical="top"/>
    </xf>
    <xf numFmtId="9" fontId="40" fillId="8" borderId="3" xfId="53" applyFont="1" applyFill="1" applyBorder="1" applyAlignment="1">
      <alignment horizontal="right" vertical="top"/>
    </xf>
    <xf numFmtId="9" fontId="46" fillId="8" borderId="43" xfId="53" applyFont="1" applyFill="1" applyBorder="1" applyAlignment="1">
      <alignment horizontal="right" vertical="top"/>
    </xf>
    <xf numFmtId="9" fontId="46" fillId="8" borderId="44" xfId="53" applyFont="1" applyFill="1" applyBorder="1" applyAlignment="1">
      <alignment horizontal="right" vertical="top"/>
    </xf>
    <xf numFmtId="9" fontId="40" fillId="8" borderId="2" xfId="53" applyFont="1" applyFill="1" applyBorder="1" applyAlignment="1">
      <alignment horizontal="right"/>
    </xf>
    <xf numFmtId="9" fontId="40" fillId="8" borderId="3" xfId="53" applyFont="1" applyFill="1" applyBorder="1" applyAlignment="1">
      <alignment horizontal="right"/>
    </xf>
    <xf numFmtId="9" fontId="46" fillId="8" borderId="43" xfId="53" applyFont="1" applyFill="1" applyBorder="1" applyAlignment="1">
      <alignment horizontal="right"/>
    </xf>
    <xf numFmtId="9" fontId="46" fillId="8" borderId="44" xfId="53" applyFont="1" applyFill="1" applyBorder="1" applyAlignment="1">
      <alignment horizontal="right"/>
    </xf>
    <xf numFmtId="9" fontId="4" fillId="0" borderId="2" xfId="53" applyFont="1" applyBorder="1" applyAlignment="1">
      <alignment horizontal="right" vertical="center"/>
    </xf>
    <xf numFmtId="9" fontId="4" fillId="3" borderId="2" xfId="53" applyFont="1" applyFill="1" applyBorder="1" applyAlignment="1">
      <alignment horizontal="right"/>
    </xf>
    <xf numFmtId="9" fontId="4" fillId="3" borderId="3" xfId="53" applyFont="1" applyFill="1" applyBorder="1" applyAlignment="1">
      <alignment horizontal="right"/>
    </xf>
    <xf numFmtId="0" fontId="10" fillId="0" borderId="50" xfId="0" applyFont="1" applyBorder="1" applyAlignment="1">
      <alignment vertical="top" wrapText="1"/>
    </xf>
    <xf numFmtId="3" fontId="4" fillId="0" borderId="51" xfId="0" applyNumberFormat="1" applyFont="1" applyBorder="1" applyAlignment="1">
      <alignment horizontal="right"/>
    </xf>
    <xf numFmtId="3" fontId="4" fillId="0" borderId="51" xfId="0" applyNumberFormat="1" applyFont="1" applyBorder="1" applyAlignment="1">
      <alignment horizontal="right" vertical="center"/>
    </xf>
    <xf numFmtId="3" fontId="4" fillId="0" borderId="52" xfId="0" applyNumberFormat="1" applyFont="1" applyBorder="1" applyAlignment="1">
      <alignment horizontal="right" vertical="center"/>
    </xf>
    <xf numFmtId="9" fontId="4" fillId="8" borderId="2" xfId="53" applyFont="1" applyFill="1" applyBorder="1" applyAlignment="1">
      <alignment horizontal="right" vertical="top"/>
    </xf>
    <xf numFmtId="9" fontId="4" fillId="8" borderId="2" xfId="53" applyFont="1" applyFill="1" applyBorder="1" applyAlignment="1">
      <alignment horizontal="right"/>
    </xf>
    <xf numFmtId="9" fontId="10" fillId="8" borderId="43" xfId="53" applyFont="1" applyFill="1" applyBorder="1" applyAlignment="1">
      <alignment horizontal="right" vertical="top"/>
    </xf>
    <xf numFmtId="9" fontId="10" fillId="8" borderId="43" xfId="53" applyFont="1" applyFill="1" applyBorder="1" applyAlignment="1">
      <alignment horizontal="right"/>
    </xf>
    <xf numFmtId="9" fontId="4" fillId="8" borderId="3" xfId="53" applyFont="1" applyFill="1" applyBorder="1" applyAlignment="1">
      <alignment horizontal="right"/>
    </xf>
    <xf numFmtId="9" fontId="4" fillId="8" borderId="43" xfId="53" applyFont="1" applyFill="1" applyBorder="1" applyAlignment="1">
      <alignment horizontal="right" vertical="top"/>
    </xf>
    <xf numFmtId="9" fontId="4" fillId="8" borderId="43" xfId="53" applyFont="1" applyFill="1" applyBorder="1" applyAlignment="1">
      <alignment horizontal="right"/>
    </xf>
    <xf numFmtId="9" fontId="4" fillId="8" borderId="44" xfId="53" applyFont="1" applyFill="1" applyBorder="1" applyAlignment="1">
      <alignment horizontal="right"/>
    </xf>
    <xf numFmtId="9" fontId="10" fillId="0" borderId="2" xfId="53" applyFont="1" applyBorder="1" applyAlignment="1">
      <alignment horizontal="right" vertical="center"/>
    </xf>
    <xf numFmtId="0" fontId="3" fillId="0" borderId="0" xfId="0" applyFont="1" applyAlignment="1">
      <alignment horizontal="center"/>
    </xf>
    <xf numFmtId="0" fontId="15" fillId="0" borderId="0" xfId="4" applyFont="1" applyAlignment="1">
      <alignment horizontal="left" vertical="top" wrapText="1"/>
    </xf>
    <xf numFmtId="0" fontId="4" fillId="9" borderId="0" xfId="0" applyFont="1" applyFill="1" applyAlignment="1"/>
    <xf numFmtId="0" fontId="4" fillId="0" borderId="0" xfId="10" applyFont="1">
      <alignment horizontal="left" vertical="top" wrapText="1"/>
    </xf>
    <xf numFmtId="49" fontId="10" fillId="0" borderId="42" xfId="0" applyNumberFormat="1" applyFont="1" applyBorder="1" applyAlignment="1">
      <alignment vertical="center" wrapText="1"/>
    </xf>
    <xf numFmtId="0" fontId="4" fillId="0" borderId="42" xfId="0" applyFont="1" applyBorder="1" applyAlignment="1">
      <alignment horizontal="right" vertical="center" wrapText="1"/>
    </xf>
    <xf numFmtId="3" fontId="4" fillId="0" borderId="42" xfId="0" applyNumberFormat="1" applyFont="1" applyBorder="1" applyAlignment="1">
      <alignment horizontal="right" vertical="center" wrapText="1"/>
    </xf>
    <xf numFmtId="3" fontId="0" fillId="0" borderId="43" xfId="0" applyNumberFormat="1" applyBorder="1" applyAlignment="1">
      <alignment horizontal="right" vertical="center" wrapText="1"/>
    </xf>
    <xf numFmtId="3" fontId="0" fillId="0" borderId="44" xfId="0" applyNumberFormat="1" applyBorder="1" applyAlignment="1">
      <alignment vertical="center" wrapText="1"/>
    </xf>
    <xf numFmtId="0" fontId="15" fillId="0" borderId="0" xfId="4" applyFont="1" applyAlignment="1">
      <alignment horizontal="left" vertical="top"/>
    </xf>
    <xf numFmtId="0" fontId="14" fillId="0" borderId="0" xfId="4" applyFont="1" applyAlignment="1">
      <alignment vertical="top"/>
    </xf>
    <xf numFmtId="49" fontId="23" fillId="0" borderId="0" xfId="3" applyFont="1" applyFill="1" applyAlignment="1">
      <alignment vertical="top"/>
    </xf>
    <xf numFmtId="0" fontId="23" fillId="0" borderId="0" xfId="0" applyFont="1" applyAlignment="1">
      <alignment vertical="top"/>
    </xf>
    <xf numFmtId="3" fontId="0" fillId="0" borderId="27" xfId="0" applyNumberFormat="1" applyFont="1" applyBorder="1" applyAlignment="1">
      <alignment horizontal="right"/>
    </xf>
    <xf numFmtId="3" fontId="0" fillId="0" borderId="27" xfId="0" applyNumberFormat="1" applyFont="1" applyBorder="1" applyAlignment="1">
      <alignment horizontal="right" vertical="center"/>
    </xf>
    <xf numFmtId="3" fontId="0" fillId="0" borderId="28" xfId="0" applyNumberFormat="1" applyFont="1" applyBorder="1" applyAlignment="1">
      <alignment horizontal="right" vertical="center"/>
    </xf>
    <xf numFmtId="3" fontId="0" fillId="0" borderId="27" xfId="0" applyNumberFormat="1" applyFont="1" applyBorder="1" applyAlignment="1">
      <alignment horizontal="right" vertical="top" wrapText="1"/>
    </xf>
    <xf numFmtId="0" fontId="0" fillId="9" borderId="0" xfId="0" applyFont="1" applyFill="1" applyAlignment="1">
      <alignment vertical="top"/>
    </xf>
    <xf numFmtId="0" fontId="87" fillId="0" borderId="0" xfId="0" applyFont="1" applyAlignment="1">
      <alignment vertical="top"/>
    </xf>
    <xf numFmtId="0" fontId="10" fillId="8" borderId="42" xfId="0" applyFont="1" applyFill="1" applyBorder="1" applyAlignment="1">
      <alignment horizontal="left" vertical="top"/>
    </xf>
    <xf numFmtId="3" fontId="3" fillId="8" borderId="43" xfId="0" applyNumberFormat="1" applyFont="1" applyFill="1" applyBorder="1" applyAlignment="1">
      <alignment horizontal="right" vertical="top" wrapText="1"/>
    </xf>
    <xf numFmtId="3" fontId="3" fillId="8" borderId="43" xfId="0" applyNumberFormat="1" applyFont="1" applyFill="1" applyBorder="1" applyAlignment="1">
      <alignment horizontal="right" vertical="top"/>
    </xf>
    <xf numFmtId="3" fontId="3" fillId="0" borderId="43" xfId="0" applyNumberFormat="1" applyFont="1" applyBorder="1" applyAlignment="1">
      <alignment vertical="top" wrapText="1"/>
    </xf>
    <xf numFmtId="9" fontId="3" fillId="8" borderId="2" xfId="53" applyFont="1" applyFill="1" applyBorder="1" applyAlignment="1">
      <alignment horizontal="right" vertical="top"/>
    </xf>
    <xf numFmtId="9" fontId="3" fillId="8" borderId="3" xfId="53" applyFont="1" applyFill="1" applyBorder="1" applyAlignment="1">
      <alignment horizontal="right" vertical="top"/>
    </xf>
    <xf numFmtId="0" fontId="7" fillId="0" borderId="0" xfId="0" applyFont="1" applyAlignment="1"/>
    <xf numFmtId="0" fontId="2" fillId="4" borderId="30" xfId="0" applyFont="1" applyFill="1" applyBorder="1" applyAlignment="1"/>
    <xf numFmtId="0" fontId="7" fillId="10" borderId="0" xfId="0" applyFont="1" applyFill="1" applyAlignment="1"/>
    <xf numFmtId="3" fontId="7" fillId="2" borderId="5" xfId="1" applyNumberFormat="1" applyFont="1" applyBorder="1" applyAlignment="1">
      <alignment horizontal="center" vertical="top" wrapText="1"/>
    </xf>
    <xf numFmtId="0" fontId="7" fillId="4" borderId="5" xfId="0" applyFont="1" applyFill="1" applyBorder="1" applyAlignment="1">
      <alignment horizontal="center" vertical="top" wrapText="1"/>
    </xf>
    <xf numFmtId="3" fontId="7" fillId="2" borderId="34" xfId="1" applyNumberFormat="1" applyFont="1" applyBorder="1" applyAlignment="1">
      <alignment horizontal="center" vertical="top" wrapText="1"/>
    </xf>
    <xf numFmtId="0" fontId="7" fillId="7" borderId="18" xfId="0" applyFont="1" applyFill="1" applyBorder="1" applyAlignment="1">
      <alignment horizontal="center" vertical="top" wrapText="1"/>
    </xf>
    <xf numFmtId="0" fontId="7" fillId="6" borderId="18" xfId="0" applyFont="1" applyFill="1" applyBorder="1" applyAlignment="1">
      <alignment horizontal="center" vertical="top" wrapText="1"/>
    </xf>
    <xf numFmtId="3" fontId="7" fillId="2" borderId="18" xfId="1" applyNumberFormat="1" applyFont="1" applyBorder="1" applyAlignment="1">
      <alignment horizontal="center" vertical="top" wrapText="1"/>
    </xf>
    <xf numFmtId="3" fontId="7" fillId="2" borderId="37" xfId="1" applyNumberFormat="1" applyFont="1" applyBorder="1" applyAlignment="1">
      <alignment horizontal="center" vertical="top" wrapText="1"/>
    </xf>
    <xf numFmtId="0" fontId="7" fillId="0" borderId="0" xfId="0" applyFont="1" applyAlignment="1">
      <alignment horizontal="center" vertical="top"/>
    </xf>
    <xf numFmtId="0" fontId="83" fillId="0" borderId="0" xfId="0" applyFont="1" applyAlignment="1">
      <alignment vertical="top"/>
    </xf>
    <xf numFmtId="0" fontId="17" fillId="0" borderId="8" xfId="52" applyFont="1" applyBorder="1" applyAlignment="1">
      <alignment horizontal="left" vertical="top" wrapText="1"/>
    </xf>
    <xf numFmtId="0" fontId="15" fillId="0" borderId="0" xfId="4" applyFont="1" applyAlignment="1">
      <alignment horizontal="left" vertical="top" wrapText="1"/>
    </xf>
    <xf numFmtId="49" fontId="84" fillId="0" borderId="0" xfId="3" applyFont="1" applyAlignment="1">
      <alignment horizontal="left" vertical="top" wrapText="1"/>
    </xf>
    <xf numFmtId="49" fontId="84" fillId="0" borderId="0" xfId="3" applyFont="1" applyFill="1" applyAlignment="1">
      <alignment horizontal="left" vertical="top"/>
    </xf>
    <xf numFmtId="0" fontId="15" fillId="0" borderId="0" xfId="4" applyFont="1" applyAlignment="1">
      <alignment horizontal="left" vertical="center" wrapText="1"/>
    </xf>
    <xf numFmtId="49" fontId="84" fillId="0" borderId="0" xfId="3" applyFont="1" applyFill="1" applyAlignment="1">
      <alignment horizontal="left"/>
    </xf>
    <xf numFmtId="0" fontId="23" fillId="0" borderId="0" xfId="0" applyFont="1" applyAlignment="1">
      <alignment horizontal="left" vertical="top" wrapText="1"/>
    </xf>
    <xf numFmtId="0" fontId="12" fillId="7" borderId="15" xfId="1" applyFont="1" applyFill="1" applyBorder="1" applyAlignment="1">
      <alignment horizontal="center" vertical="center"/>
    </xf>
    <xf numFmtId="0" fontId="12" fillId="7" borderId="16" xfId="1" applyFont="1" applyFill="1" applyBorder="1" applyAlignment="1">
      <alignment horizontal="center" vertical="center"/>
    </xf>
    <xf numFmtId="0" fontId="2" fillId="7" borderId="32" xfId="1" applyFill="1" applyBorder="1" applyAlignment="1">
      <alignment horizontal="center" vertical="center"/>
    </xf>
    <xf numFmtId="0" fontId="2" fillId="7" borderId="33" xfId="1" applyFill="1" applyBorder="1" applyAlignment="1">
      <alignment horizontal="center" vertical="center"/>
    </xf>
    <xf numFmtId="0" fontId="12" fillId="7" borderId="17" xfId="1" applyFont="1" applyFill="1" applyBorder="1" applyAlignment="1">
      <alignment horizontal="center" vertical="center"/>
    </xf>
    <xf numFmtId="0" fontId="12" fillId="7" borderId="7"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28" fillId="0" borderId="8" xfId="52" applyBorder="1" applyAlignment="1">
      <alignment horizontal="left" vertical="top" wrapText="1"/>
    </xf>
    <xf numFmtId="0" fontId="15" fillId="0" borderId="0" xfId="0" applyFont="1" applyAlignment="1">
      <alignment horizontal="left" wrapText="1"/>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12" fillId="6" borderId="39" xfId="0" applyFont="1" applyFill="1" applyBorder="1" applyAlignment="1">
      <alignment horizont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6" borderId="39" xfId="0" applyFont="1" applyFill="1" applyBorder="1" applyAlignment="1">
      <alignment horizontal="center"/>
    </xf>
  </cellXfs>
  <cellStyles count="54">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4" builtinId="27" hidden="1"/>
    <cellStyle name="Body_text" xfId="10" xr:uid="{00000000-0005-0000-0000-000000000000}"/>
    <cellStyle name="Calculation" xfId="18" builtinId="22" hidden="1"/>
    <cellStyle name="Check Cell" xfId="20" builtinId="23" hidden="1"/>
    <cellStyle name="Explanatory Text" xfId="23" builtinId="53" hidden="1"/>
    <cellStyle name="Figure_title" xfId="49" xr:uid="{FAC4AB0B-913B-48FE-8E62-BC2B8836F5C3}"/>
    <cellStyle name="Followed Hyperlink" xfId="11" builtinId="9" customBuiltin="1"/>
    <cellStyle name="Good" xfId="13" builtinId="26" hidden="1"/>
    <cellStyle name="Header_row" xfId="1" xr:uid="{00000000-0005-0000-0000-000001000000}"/>
    <cellStyle name="Heading 1" xfId="6" builtinId="16" customBuiltin="1"/>
    <cellStyle name="Heading 2" xfId="7" builtinId="17" customBuiltin="1"/>
    <cellStyle name="Heading 3" xfId="8" builtinId="18" customBuiltin="1"/>
    <cellStyle name="Heading 4" xfId="9" builtinId="19" customBuiltin="1"/>
    <cellStyle name="Hyperlink" xfId="3" builtinId="8" customBuiltin="1"/>
    <cellStyle name="Input" xfId="16" builtinId="20" hidden="1"/>
    <cellStyle name="Linked Cell" xfId="19" builtinId="24" hidden="1"/>
    <cellStyle name="Neutral" xfId="15" builtinId="28" hidden="1"/>
    <cellStyle name="Normal" xfId="0" builtinId="0" customBuiltin="1"/>
    <cellStyle name="Normal 2" xfId="2" xr:uid="{00000000-0005-0000-0000-000008000000}"/>
    <cellStyle name="Normal 3" xfId="5" xr:uid="{00000000-0005-0000-0000-000009000000}"/>
    <cellStyle name="Normal_ A1-Summ" xfId="4" xr:uid="{00000000-0005-0000-0000-00000A000000}"/>
    <cellStyle name="Note" xfId="22" builtinId="10" hidden="1"/>
    <cellStyle name="Notes_sources" xfId="50" xr:uid="{07B8742C-D646-4DC8-9447-BAD0B8E42E3B}"/>
    <cellStyle name="Output" xfId="17" builtinId="21" hidden="1"/>
    <cellStyle name="Percent" xfId="53" builtinId="5"/>
    <cellStyle name="Sub_row" xfId="51" xr:uid="{E6EC043F-C79B-4CFB-A8F3-BBE372004ACF}"/>
    <cellStyle name="Table_title" xfId="52" xr:uid="{10DF3847-EE73-4E66-A41E-A2B8C9282DDF}"/>
    <cellStyle name="Title" xfId="12" builtinId="15" hidden="1"/>
    <cellStyle name="Total" xfId="24" builtinId="25" hidden="1"/>
    <cellStyle name="Warning Text" xfId="21" builtinId="11" hidden="1"/>
  </cellStyles>
  <dxfs count="401">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left" vertical="top" textRotation="0" wrapText="1" indent="0" justifyLastLine="0" shrinkToFit="0" readingOrder="1"/>
      <border diagonalUp="0" diagonalDown="0">
        <left/>
        <right style="thin">
          <color indexed="64"/>
        </right>
        <top style="thin">
          <color indexed="64"/>
        </top>
        <bottom style="thin">
          <color indexed="64"/>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theme="1"/>
        <name val="Arial"/>
        <family val="2"/>
        <scheme val="none"/>
      </font>
      <alignment horizontal="right"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Arial"/>
        <family val="2"/>
        <scheme val="none"/>
      </font>
      <numFmt numFmtId="3" formatCode="#,##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numFmt numFmtId="3" formatCode="#,##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numFmt numFmtId="3" formatCode="#,##0"/>
      <border diagonalUp="0" diagonalDown="0" outline="0">
        <left style="thin">
          <color indexed="64"/>
        </left>
        <right style="thin">
          <color auto="1"/>
        </right>
        <top style="thin">
          <color auto="1"/>
        </top>
        <bottom style="thin">
          <color auto="1"/>
        </bottom>
      </border>
    </dxf>
    <dxf>
      <font>
        <b/>
        <i val="0"/>
        <strike val="0"/>
        <condense val="0"/>
        <extend val="0"/>
        <outline val="0"/>
        <shadow val="0"/>
        <u val="none"/>
        <vertAlign val="baseline"/>
        <sz val="11"/>
        <color auto="1"/>
        <name val="Arial"/>
        <family val="2"/>
        <scheme val="none"/>
      </font>
      <numFmt numFmtId="168" formatCode="[$-F800]dddd\,\ mmmm\ dd\,\ yyyy"/>
      <alignment horizontal="left" vertical="bottom" textRotation="0" wrapText="0" indent="0" justifyLastLine="0" shrinkToFit="0" readingOrder="0"/>
      <border diagonalUp="0" diagonalDown="0" outline="0">
        <left/>
        <right style="thin">
          <color auto="1"/>
        </right>
        <top style="thin">
          <color indexed="64"/>
        </top>
        <bottom style="thin">
          <color indexed="64"/>
        </bottom>
      </border>
    </dxf>
    <dxf>
      <border outline="0">
        <top style="thin">
          <color auto="1"/>
        </top>
      </border>
    </dxf>
    <dxf>
      <border outline="0">
        <top style="thin">
          <color auto="1"/>
        </top>
        <bottom style="thin">
          <color auto="1"/>
        </bottom>
      </border>
    </dxf>
    <dxf>
      <border outline="0">
        <bottom style="thin">
          <color indexed="64"/>
        </bottom>
      </border>
    </dxf>
    <dxf>
      <alignment horizontal="center"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family val="2"/>
        <scheme val="none"/>
      </font>
      <fill>
        <patternFill patternType="solid">
          <fgColor rgb="FF000000"/>
          <bgColor rgb="FFFFFFFF"/>
        </patternFill>
      </fill>
      <border diagonalUp="0" diagonalDown="0" outline="0">
        <left/>
        <right style="thin">
          <color auto="1"/>
        </right>
        <top style="thin">
          <color indexed="64"/>
        </top>
        <bottom style="thin">
          <color indexed="64"/>
        </bottom>
      </border>
    </dxf>
    <dxf>
      <border outline="0">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family val="2"/>
        <scheme val="none"/>
      </font>
      <numFmt numFmtId="30" formatCode="@"/>
      <fill>
        <patternFill patternType="solid">
          <fgColor rgb="FF000000"/>
          <bgColor rgb="FFFFFFFF"/>
        </patternFill>
      </fill>
      <border diagonalUp="0" diagonalDown="0">
        <left/>
        <right style="thin">
          <color indexed="64"/>
        </right>
        <top style="thin">
          <color indexed="64"/>
        </top>
        <bottom style="thin">
          <color indexed="64"/>
        </bottom>
        <vertical/>
        <horizontal/>
      </border>
    </dxf>
    <dxf>
      <border outline="0">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fill>
        <patternFill patternType="solid">
          <fgColor rgb="FF000000"/>
          <bgColor rgb="FF58595B"/>
        </patternFill>
      </fill>
      <alignment horizontal="center"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family val="2"/>
        <scheme val="none"/>
      </font>
      <numFmt numFmtId="30" formatCode="@"/>
      <fill>
        <patternFill patternType="solid">
          <fgColor rgb="FF000000"/>
          <bgColor rgb="FFFFFFFF"/>
        </patternFill>
      </fill>
      <border diagonalUp="0" diagonalDown="0">
        <left/>
        <right style="thin">
          <color indexed="64"/>
        </right>
        <top style="thin">
          <color indexed="64"/>
        </top>
        <bottom style="thin">
          <color indexed="64"/>
        </bottom>
        <vertical/>
        <horizontal/>
      </border>
    </dxf>
    <dxf>
      <border outline="0">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fill>
        <patternFill patternType="solid">
          <fgColor rgb="FF000000"/>
          <bgColor rgb="FF58595B"/>
        </patternFill>
      </fill>
      <alignment horizontal="center"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solid">
          <fgColor rgb="FF000000"/>
          <bgColor rgb="FFFFFFFF"/>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family val="2"/>
        <scheme val="none"/>
      </font>
      <numFmt numFmtId="30" formatCode="@"/>
      <fill>
        <patternFill patternType="solid">
          <fgColor rgb="FF000000"/>
          <bgColor rgb="FFFFFFFF"/>
        </patternFill>
      </fill>
      <alignment horizontal="left" vertical="center" textRotation="0" wrapText="0" indent="0" justifyLastLine="0" shrinkToFit="0" readingOrder="0"/>
      <border diagonalUp="0" diagonalDown="0" outline="0">
        <left/>
        <right style="thin">
          <color auto="1"/>
        </right>
        <top style="thin">
          <color indexed="64"/>
        </top>
        <bottom style="thin">
          <color indexed="64"/>
        </bottom>
      </border>
    </dxf>
    <dxf>
      <border outline="0">
        <top style="thin">
          <color auto="1"/>
        </top>
      </border>
    </dxf>
    <dxf>
      <border outline="0">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numFmt numFmtId="3" formatCode="#,##0"/>
      <fill>
        <patternFill patternType="solid">
          <fgColor rgb="FF000000"/>
          <bgColor rgb="FF58595B"/>
        </patternFill>
      </fill>
      <alignment horizontal="center"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rgb="FFFFFFFF"/>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family val="2"/>
        <scheme val="none"/>
      </font>
      <numFmt numFmtId="30" formatCode="@"/>
      <fill>
        <patternFill patternType="solid">
          <fgColor rgb="FF000000"/>
          <bgColor rgb="FFFFFFFF"/>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rgb="FF000000"/>
        <name val="Arial"/>
        <family val="2"/>
        <scheme val="none"/>
      </font>
      <fill>
        <patternFill patternType="solid">
          <fgColor rgb="FF000000"/>
          <bgColor rgb="FFFFFFFF"/>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family val="2"/>
        <scheme val="none"/>
      </font>
      <numFmt numFmtId="3" formatCode="#,##0"/>
      <fill>
        <patternFill patternType="solid">
          <fgColor rgb="FF000000"/>
          <bgColor rgb="FF58595B"/>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style="thin">
          <color auto="1"/>
        </left>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style="thin">
          <color auto="1"/>
        </left>
        <right style="thin">
          <color auto="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style="thin">
          <color auto="1"/>
        </left>
        <right style="thin">
          <color auto="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style="thin">
          <color auto="1"/>
        </left>
        <right style="thin">
          <color auto="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theme="1"/>
        </top>
        <bottom style="thin">
          <color theme="1"/>
        </bottom>
        <vertical/>
        <horizontal/>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right style="thin">
          <color indexed="64"/>
        </right>
        <top style="thin">
          <color theme="1"/>
        </top>
        <bottom style="thin">
          <color theme="1"/>
        </bottom>
        <vertical/>
        <horizontal/>
      </border>
    </dxf>
    <dxf>
      <border outline="0">
        <top style="thin">
          <color theme="1"/>
        </top>
      </border>
    </dxf>
    <dxf>
      <border outline="0">
        <top style="thin">
          <color theme="1"/>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dxf>
    <dxf>
      <border outline="0">
        <bottom style="thin">
          <color theme="1"/>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outline="0">
        <left style="thin">
          <color auto="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outline="0">
        <left style="thin">
          <color auto="1"/>
        </left>
        <right style="thin">
          <color auto="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outline="0">
        <left style="thin">
          <color auto="1"/>
        </left>
        <right style="thin">
          <color auto="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outline="0">
        <left style="thin">
          <color auto="1"/>
        </left>
        <right style="thin">
          <color auto="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outline="0">
        <left style="thin">
          <color indexed="64"/>
        </left>
        <right style="thin">
          <color auto="1"/>
        </right>
        <top style="thin">
          <color theme="1"/>
        </top>
        <bottom style="thin">
          <color theme="1"/>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auto="1"/>
        </right>
        <top style="thin">
          <color theme="1"/>
        </top>
        <bottom style="thin">
          <color theme="1"/>
        </bottom>
      </border>
    </dxf>
    <dxf>
      <border outline="0">
        <top style="thin">
          <color theme="1"/>
        </top>
      </border>
    </dxf>
    <dxf>
      <border outline="0">
        <top style="thin">
          <color theme="1"/>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dxf>
    <dxf>
      <border outline="0">
        <bottom style="thin">
          <color theme="1"/>
        </bottom>
      </border>
    </dxf>
    <dxf>
      <font>
        <strike val="0"/>
        <outline val="0"/>
        <shadow val="0"/>
        <u val="none"/>
        <vertAlign val="baseline"/>
        <sz val="11"/>
        <color theme="0"/>
        <name val="Arial"/>
        <family val="2"/>
        <scheme val="none"/>
      </font>
      <alignment horizontal="center" vertical="bottom" textRotation="0" wrapText="1" indent="0" justifyLastLine="0" shrinkToFit="0" readingOrder="0"/>
    </dxf>
    <dxf>
      <numFmt numFmtId="3" formatCode="#,##0"/>
      <alignment horizontal="general" vertical="center" textRotation="0" wrapText="1" indent="0" justifyLastLine="0" shrinkToFit="0" readingOrder="0"/>
      <border diagonalUp="0" diagonalDown="0">
        <left style="thin">
          <color auto="1"/>
        </left>
        <right/>
        <top style="thin">
          <color auto="1"/>
        </top>
        <bottom style="thin">
          <color auto="1"/>
        </bottom>
        <vertical/>
        <horizontal/>
      </border>
    </dxf>
    <dxf>
      <numFmt numFmtId="3" formatCode="#,##0"/>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numFmt numFmtId="30" formatCode="@"/>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top style="thin">
          <color auto="1"/>
        </top>
        <bottom style="thin">
          <color auto="1"/>
        </bottom>
      </border>
    </dxf>
    <dxf>
      <border outline="0">
        <bottom style="thin">
          <color indexed="64"/>
        </bottom>
      </border>
    </dxf>
    <dxf>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6656704</xdr:colOff>
      <xdr:row>22</xdr:row>
      <xdr:rowOff>133350</xdr:rowOff>
    </xdr:from>
    <xdr:to>
      <xdr:col>0</xdr:col>
      <xdr:colOff>8390889</xdr:colOff>
      <xdr:row>22</xdr:row>
      <xdr:rowOff>949960</xdr:rowOff>
    </xdr:to>
    <xdr:pic>
      <xdr:nvPicPr>
        <xdr:cNvPr id="4" name="Picture 3" descr="logo of the Canadian Institute for Health Information (CIHI)" title="Canadian Institute for Health Information">
          <a:extLst>
            <a:ext uri="{FF2B5EF4-FFF2-40B4-BE49-F238E27FC236}">
              <a16:creationId xmlns:a16="http://schemas.microsoft.com/office/drawing/2014/main" id="{BE704A63-3721-4C0A-AAF1-799997DF11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6704" y="8658225"/>
          <a:ext cx="1737360" cy="8166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D26579-7DE6-4E64-A0B5-E5F810A9FC09}" name="Table1" displayName="Table1" ref="A4:E22" totalsRowShown="0" headerRowDxfId="400" headerRowBorderDxfId="399" tableBorderDxfId="398" totalsRowBorderDxfId="397" headerRowCellStyle="Header_row">
  <autoFilter ref="A4:E22" xr:uid="{8AD26579-7DE6-4E64-A0B5-E5F810A9FC09}">
    <filterColumn colId="0" hiddenButton="1"/>
    <filterColumn colId="1" hiddenButton="1"/>
    <filterColumn colId="2" hiddenButton="1"/>
    <filterColumn colId="3" hiddenButton="1"/>
    <filterColumn colId="4" hiddenButton="1"/>
  </autoFilter>
  <tableColumns count="5">
    <tableColumn id="1" xr3:uid="{2F456853-9227-46C8-9C8E-D7AFA7639F47}" name="Month and year" dataDxfId="396"/>
    <tableColumn id="2" xr3:uid="{BCB2AA70-295C-4CB5-9662-71F935355518}" name="Number of LTC _x000a_resident cases" dataDxfId="395"/>
    <tableColumn id="3" xr3:uid="{D23BF41E-FD90-4E14-A1FA-C7B54B244EB6}" name="Number of all COVID-19 _x000a_cases in Canada" dataDxfId="394"/>
    <tableColumn id="4" xr3:uid="{FD3F4E08-44B5-4FC5-AB32-1D986125B362}" name="Number of LTC _x000a_resident deaths" dataDxfId="393"/>
    <tableColumn id="5" xr3:uid="{E60486F1-B586-4E67-9101-37D6F50CC9A2}" name="Number of all COVID-19 _x000a_deaths in Canada" dataDxfId="392"/>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7EF24D-0279-4718-B6DA-5CFBBE7C0E1F}" name="Table10" displayName="Table10" ref="A5:AU15" totalsRowShown="0" headerRowDxfId="101" dataDxfId="99" headerRowBorderDxfId="100" tableBorderDxfId="98" totalsRowBorderDxfId="97" headerRowCellStyle="Header_row">
  <autoFilter ref="A5:AU15" xr:uid="{C57EF24D-0279-4718-B6DA-5CFBBE7C0E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595D3294-5436-4F16-9C5F-DFE3FDDCC748}" name="Province" dataDxfId="96"/>
    <tableColumn id="2" xr3:uid="{2C9F4AA8-D271-4DD9-96EB-DA7AB05336E6}" name="_x000a__x000a_January 2019_x000a_Number of LTC residents transferred to hospital, pre-pandemic" dataDxfId="95"/>
    <tableColumn id="3" xr3:uid="{289AB637-C44A-498C-8396-92E86B42E862}" name="_x000a__x000a_February 2019_x000a_Number of LTC residents transferred to hospital, pre-pandemic" dataDxfId="94"/>
    <tableColumn id="4" xr3:uid="{CC6B22AD-0D50-4767-AC05-F62DD2682B6D}" name="_x000a__x000a_March 2019_x000a_Number of LTC residents transferred to hospital, pre-pandemic" dataDxfId="93"/>
    <tableColumn id="5" xr3:uid="{8D932A77-4138-44A5-BD4B-AEFD4FB28588}" name="_x000a__x000a_April 2019_x000a_Number of LTC residents transferred to hospital, pre-pandemic" dataDxfId="92"/>
    <tableColumn id="6" xr3:uid="{465D7A02-16BC-4492-8C55-2F41F20211B7}" name="_x000a__x000a_May 2019_x000a_Number of LTC residents transferred to hospital, pre-pandemic" dataDxfId="91"/>
    <tableColumn id="7" xr3:uid="{5853004C-21EC-46CA-8560-097FE6DC019D}" name="_x000a__x000a_June 2019_x000a_Number of LTC residents transferred to hospital, pre-pandemic" dataDxfId="90"/>
    <tableColumn id="8" xr3:uid="{C51410B9-4EB4-4F55-B79B-81556A6FDE80}" name="_x000a__x000a_July 2019_x000a_Number of LTC residents transferred to hospital, pre-pandemic" dataDxfId="89"/>
    <tableColumn id="9" xr3:uid="{A580C01C-0BFA-49CA-B292-3F6C3ACB2815}" name="_x000a__x000a_August 2019_x000a_Number of LTC residents transferred to hospital, pre-pandemic" dataDxfId="88"/>
    <tableColumn id="10" xr3:uid="{4C47DBA9-96AB-4B85-9350-6033BEB96E17}" name="_x000a__x000a_September 2019_x000a_Number of LTC residents transferred to hospital, pre-pandemic" dataDxfId="87"/>
    <tableColumn id="11" xr3:uid="{3018C35B-EDC5-469B-91E1-C1042815B125}" name="_x000a__x000a_October 2019_x000a_Number of LTC residents transferred to hospital, pre-pandemic" dataDxfId="86"/>
    <tableColumn id="12" xr3:uid="{C1ED7DAA-9A7D-46D5-B39C-3A5ECBAF17F1}" name="_x000a__x000a_November 2019_x000a_Number of LTC residents transferred to hospital, pre-pandemic" dataDxfId="85"/>
    <tableColumn id="13" xr3:uid="{1035FA98-7553-4C3F-8CE1-D0CF2B1C5FF4}" name="_x000a__x000a_December 2019_x000a_Number of LTC residents transferred to hospital, pre-pandemic" dataDxfId="84"/>
    <tableColumn id="14" xr3:uid="{6CA8AA6F-BE5A-417C-ABCE-23B3CF4E2F48}" name=" January to _x000a_December 2019 _x000a_(monthly average) _x000a_Number of LTC residents transferred to hospital, pre-pandemic" dataDxfId="83">
      <calculatedColumnFormula>AVERAGE(B6:M6)</calculatedColumnFormula>
    </tableColumn>
    <tableColumn id="15" xr3:uid="{D684F071-843A-4492-9B11-DB12DDD79BE9}" name="_x000a__x000a_March 2020_x000a_Number of LTC residents transferred to hospital, pandemic period" dataDxfId="82"/>
    <tableColumn id="16" xr3:uid="{ADDE06A3-3E88-4C4B-A121-D13C6D7AF11C}" name="_x000a__x000a_April 2020_x000a_Number of LTC residents transferred to hospital, pandemic period" dataDxfId="81"/>
    <tableColumn id="17" xr3:uid="{46F6A2FB-02FE-4E7A-99CC-BC0D399B35D4}" name="_x000a__x000a_May 2020_x000a_Number of LTC residents transferred to hospital, pandemic period" dataDxfId="80"/>
    <tableColumn id="18" xr3:uid="{808DEA54-AC7F-4B15-B59F-3CBBBFCC8931}" name="_x000a__x000a_June 2020_x000a_Number of LTC residents transferred to hospital, pandemic period" dataDxfId="79"/>
    <tableColumn id="19" xr3:uid="{F2D0312E-6A99-411B-B717-290F318AF521}" name="_x000a__x000a_July 2020_x000a_Number of LTC residents transferred to hospital, pandemic period" dataDxfId="78"/>
    <tableColumn id="20" xr3:uid="{B2F47F5C-1801-43F0-B8BB-8C723F143F6B}" name="_x000a__x000a_August 2020_x000a_Number of LTC residents transferred to hospital, pandemic period" dataDxfId="77"/>
    <tableColumn id="21" xr3:uid="{9B4F5C58-C9A3-4520-8EE1-9E5FB19EB494}" name="_x000a__x000a_September 2020_x000a_Number of LTC residents transferred to hospital, pandemic period" dataDxfId="76"/>
    <tableColumn id="22" xr3:uid="{1C28DA88-596C-4152-BE82-C0CED6EDDC4C}" name="_x000a__x000a_October 2020_x000a_Number of LTC residents transferred to hospital, pandemic period" dataDxfId="75"/>
    <tableColumn id="23" xr3:uid="{1736C225-FF31-4C21-AE30-EFA00CDDBE4D}" name="_x000a__x000a_November 2020_x000a_Number of LTC residents transferred to hospital, pandemic period" dataDxfId="74"/>
    <tableColumn id="24" xr3:uid="{A0B44D16-010F-49DA-B17C-44896240210A}" name="_x000a__x000a_December 2020_x000a_Number of LTC residents transferred to hospital, pandemic period" dataDxfId="73"/>
    <tableColumn id="25" xr3:uid="{6A2EC13A-E89D-42A9-9B77-C6693425FA00}" name="_x000a__x000a_January 2021_x000a_Number of LTC residents transferred to hospital, pandemic period" dataDxfId="72"/>
    <tableColumn id="26" xr3:uid="{1AB7A5C2-5FA8-4F84-BE2F-5BD9C5C477A8}" name="_x000a__x000a_February 2021_x000a_Number of LTC residents transferred to hospital, pandemic period" dataDxfId="71"/>
    <tableColumn id="27" xr3:uid="{76FACC34-7964-48E9-8597-7D0A60BD1C9E}" name="_x000a__x000a_March 2021_x000a_Number of LTC residents transferred to hospital, pandemic period" dataDxfId="70"/>
    <tableColumn id="28" xr3:uid="{FB30DDA4-ACAA-4673-A9A6-16403B4F6304}" name="_x000a__x000a_April 2021_x000a_Number of LTC residents transferred to hospital, pandemic period" dataDxfId="69"/>
    <tableColumn id="29" xr3:uid="{D568B1CA-46AB-4B33-9DA6-81D8C0656313}" name="_x000a__x000a_May 2021_x000a_Number of LTC residents transferred to hospital, pandemic period" dataDxfId="68"/>
    <tableColumn id="30" xr3:uid="{8DD8ED5C-142A-4B8F-9EC7-750EFFB9BE00}" name="_x000a__x000a_June 2021_x000a_Number of LTC residents transferred to hospital, pandemic period" dataDxfId="67"/>
    <tableColumn id="31" xr3:uid="{99167718-1ED2-48F9-98BD-AA2CDFA6728B}" name="March 2020 to _x000a_June 2021 _x000a_(monthly average) _x000a_Number of LTC residents transferred to hospital, pandemic period" dataDxfId="66">
      <calculatedColumnFormula>AVERAGE(O6:AD6)</calculatedColumnFormula>
    </tableColumn>
    <tableColumn id="32" xr3:uid="{30A4D3C2-765E-4529-8F92-32C4AFED30D8}" name="_x000a_March 2019 to _x000a_March 2020_x000a_Percentage change, pre-pandemic to pandemic period" dataDxfId="65" dataCellStyle="Percent">
      <calculatedColumnFormula>((O6-D6)/D6)</calculatedColumnFormula>
    </tableColumn>
    <tableColumn id="33" xr3:uid="{50A3F0B9-2319-41C5-9B6E-F7B2C161AEA6}" name="_x000a_April 2019 to _x000a_April 2020_x000a_Percentage change, pre-pandemic to pandemic period" dataDxfId="64" dataCellStyle="Percent">
      <calculatedColumnFormula>((P6-E6)/E6)</calculatedColumnFormula>
    </tableColumn>
    <tableColumn id="34" xr3:uid="{22908BDC-E6A8-4035-8B84-B29B578037B1}" name="_x000a_May 2019 to _x000a_May 2020_x000a_Percentage change, pre-pandemic to pandemic period" dataDxfId="63" dataCellStyle="Percent">
      <calculatedColumnFormula>((Q6-F6)/F6)</calculatedColumnFormula>
    </tableColumn>
    <tableColumn id="35" xr3:uid="{CB4130F8-8ADF-40B2-AAE1-2C6DD1E6A6F6}" name="_x000a_June 2019 to _x000a_June 2020_x000a_Percentage change, pre-pandemic to pandemic period" dataDxfId="62" dataCellStyle="Percent">
      <calculatedColumnFormula>((R6-G6)/G6)</calculatedColumnFormula>
    </tableColumn>
    <tableColumn id="36" xr3:uid="{F7572464-6170-4778-ACAB-A50288998787}" name="_x000a_July 2019 to _x000a_July 2020_x000a_Percentage change, pre-pandemic to pandemic period" dataDxfId="61" dataCellStyle="Percent">
      <calculatedColumnFormula>((S6-H6)/H6)</calculatedColumnFormula>
    </tableColumn>
    <tableColumn id="37" xr3:uid="{CEF2561C-7C97-4436-8B00-BDA84DC11E2F}" name="_x000a_August 2019 to _x000a_August 2020_x000a_Percentage change, pre-pandemic to pandemic period" dataDxfId="60" dataCellStyle="Percent">
      <calculatedColumnFormula>((T6-I6)/I6)</calculatedColumnFormula>
    </tableColumn>
    <tableColumn id="38" xr3:uid="{75C32406-5477-442A-9F71-842E351AD049}" name="_x000a_September 2019 to _x000a_September 2020_x000a_Percentage change, pre-pandemic to pandemic period" dataDxfId="59" dataCellStyle="Percent">
      <calculatedColumnFormula>((U6-J6)/J6)</calculatedColumnFormula>
    </tableColumn>
    <tableColumn id="39" xr3:uid="{E79046C7-E2B6-4F2C-8B6E-F61A7330A9B3}" name="_x000a_October 2019 to _x000a_October 2020_x000a_Percentage change, pre-pandemic to pandemic period" dataDxfId="58" dataCellStyle="Percent">
      <calculatedColumnFormula>((V6-K6)/K6)</calculatedColumnFormula>
    </tableColumn>
    <tableColumn id="40" xr3:uid="{420C4C0F-973C-4459-B792-80F1D6A48EEC}" name="_x000a_November 2019 to _x000a_November 2020_x000a_Percentage change, pre-pandemic to pandemic period" dataDxfId="57" dataCellStyle="Percent">
      <calculatedColumnFormula>((W6-L6)/L6)</calculatedColumnFormula>
    </tableColumn>
    <tableColumn id="41" xr3:uid="{2594E85E-A06B-4BC9-BFBE-25265250C016}" name="_x000a_December 2019 to _x000a_December 2020_x000a_Percentage change, pre-pandemic to pandemic period" dataDxfId="56" dataCellStyle="Percent">
      <calculatedColumnFormula>((X6-M6)/M6)</calculatedColumnFormula>
    </tableColumn>
    <tableColumn id="42" xr3:uid="{D954F257-7C26-43FD-8056-F657214867DC}" name="_x000a_January 2019 to _x000a_January 2021_x000a_Percentage change, pre-pandemic to pandemic period" dataDxfId="55" dataCellStyle="Percent">
      <calculatedColumnFormula>((Y6-B6)/B6)</calculatedColumnFormula>
    </tableColumn>
    <tableColumn id="43" xr3:uid="{598337AF-ABB7-4381-AA48-D9B793ADE9EC}" name="_x000a_February 2019 to _x000a_February 2021_x000a_Percentage change, pre-pandemic to pandemic period" dataDxfId="54" dataCellStyle="Percent">
      <calculatedColumnFormula>((Z6-C6)/C6)</calculatedColumnFormula>
    </tableColumn>
    <tableColumn id="44" xr3:uid="{6EBEB2A5-89D8-43B8-BE5B-1A62261F3FAF}" name="_x000a_March 2019 to _x000a_March 2021_x000a_Percentage change, pre-pandemic to pandemic period" dataDxfId="53" dataCellStyle="Percent">
      <calculatedColumnFormula>((AA6-D6)/D6)</calculatedColumnFormula>
    </tableColumn>
    <tableColumn id="45" xr3:uid="{17EF49E1-06E2-4428-AEF0-ADF7211696C3}" name="_x000a_April 2019 to _x000a_April 2021_x000a_Percentage change, pre-pandemic to pandemic period" dataDxfId="52" dataCellStyle="Percent">
      <calculatedColumnFormula>((AB6-E6)/E6)</calculatedColumnFormula>
    </tableColumn>
    <tableColumn id="46" xr3:uid="{3F35BB7E-21A1-41D7-BD23-9A8F7CB769C7}" name="_x000a_May 2019 to _x000a_May 2021_x000a_Percentage change, pre-pandemic to pandemic period" dataDxfId="51" dataCellStyle="Percent">
      <calculatedColumnFormula>((AC6-F6)/F6)</calculatedColumnFormula>
    </tableColumn>
    <tableColumn id="47" xr3:uid="{1C099295-2948-49B3-B314-9A96DEF865E8}" name="_x000a_June 2019 to _x000a_June 2021_x000a_Percentage change, pre-pandemic to pandemic period" dataDxfId="50" dataCellStyle="Percent">
      <calculatedColumnFormula>((AD6-G6)/G6)</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C6DC42-B341-4AC4-9B53-262840CAE184}" name="Table11" displayName="Table11" ref="A5:AU15" totalsRowShown="0" headerRowDxfId="49" dataDxfId="48" tableBorderDxfId="47" headerRowCellStyle="Header_row">
  <autoFilter ref="A5:AU15" xr:uid="{5DC6DC42-B341-4AC4-9B53-262840CAE18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ECFC5E31-859B-45E9-9BFF-D39220A670EE}" name="Top 10 diagnoses for hospital admission* " dataDxfId="46"/>
    <tableColumn id="2" xr3:uid="{78163C44-999F-47AB-A5FD-A78128108038}" name="_x000a__x000a_January 2019_x000a_Main diagnosis for hospital admission, pre-pandemic" dataDxfId="45"/>
    <tableColumn id="3" xr3:uid="{FC103826-F7D4-4CB7-BA6F-420E0427BD04}" name="_x000a__x000a_February 2019_x000a_Main diagnosis for hospital admission, pre-pandemic" dataDxfId="44"/>
    <tableColumn id="4" xr3:uid="{16637FE3-01AD-49C3-9922-41F9D5F2F9C5}" name="_x000a__x000a_March 2019_x000a_Main diagnosis for hospital admission, pre-pandemic" dataDxfId="43"/>
    <tableColumn id="5" xr3:uid="{EA24132F-FA53-48FF-8CF0-FED80CBB56B8}" name="_x000a__x000a_April 2019_x000a_Main diagnosis for hospital admission, pre-pandemic" dataDxfId="42"/>
    <tableColumn id="6" xr3:uid="{835468A2-CB73-471E-A303-686FFC3A2331}" name="_x000a__x000a_May 2019_x000a_Main diagnosis for hospital admission, pre-pandemic" dataDxfId="41"/>
    <tableColumn id="7" xr3:uid="{0EA8326D-61E0-4761-9771-7D52E955A773}" name="_x000a__x000a_June 2019_x000a_Main diagnosis for hospital admission, pre-pandemic" dataDxfId="40"/>
    <tableColumn id="8" xr3:uid="{02B1B4E1-E86F-4EF9-B7B2-6F245BD69B04}" name="_x000a__x000a_July 2019_x000a_Main diagnosis for hospital admission, pre-pandemic" dataDxfId="39"/>
    <tableColumn id="9" xr3:uid="{520F3DFF-BB4E-4E61-B918-C5BF0974B475}" name="_x000a__x000a_August 2019_x000a_Main diagnosis for hospital admission, pre-pandemic" dataDxfId="38"/>
    <tableColumn id="10" xr3:uid="{D970B337-4769-4455-A515-313D63A5ADC3}" name="_x000a__x000a_September 2019_x000a_Main diagnosis for hospital admission, pre-pandemic" dataDxfId="37"/>
    <tableColumn id="11" xr3:uid="{4007E13A-BE2D-44E2-A44C-7B66E75F84C2}" name="_x000a__x000a_October 2019_x000a_Main diagnosis for hospital admission, pre-pandemic" dataDxfId="36"/>
    <tableColumn id="12" xr3:uid="{125CB022-D449-4ADE-A84C-92578D0E17BF}" name="_x000a__x000a_November 2019_x000a_Main diagnosis for hospital admission, pre-pandemic" dataDxfId="35"/>
    <tableColumn id="13" xr3:uid="{A69E404E-6B79-49FB-A5BB-2955DC58FDF2}" name="_x000a__x000a_December 2019_x000a_Main diagnosis for hospital admission, pre-pandemic" dataDxfId="34"/>
    <tableColumn id="14" xr3:uid="{29C9BAA9-20EB-4ABF-9977-5657F256CC5B}" name="January to _x000a_December 2019 _x000a_(monthly average) _x000a_Main diagnosis for hospital admission, pre-pandemic" dataDxfId="33">
      <calculatedColumnFormula>AVERAGE(B6:M6)</calculatedColumnFormula>
    </tableColumn>
    <tableColumn id="15" xr3:uid="{D79B2151-DB97-4F0D-BE12-2D7F323134DB}" name="_x000a__x000a_March 2020_x000a_Main diagnosis for hospital admission, pandemic period" dataDxfId="32"/>
    <tableColumn id="16" xr3:uid="{78C8EAEB-0DDC-4D31-9D88-C13E7120F8DD}" name="_x000a__x000a_April 2020_x000a_Main diagnosis for hospital admission, pandemic period" dataDxfId="31"/>
    <tableColumn id="17" xr3:uid="{AE565ADE-9F31-4017-BF5E-989CDC369ECA}" name="_x000a__x000a_May 2020_x000a_Main diagnosis for hospital admission, pandemic period" dataDxfId="30"/>
    <tableColumn id="18" xr3:uid="{AC429D17-3300-46FE-AB4D-81E84AEE86FB}" name="_x000a__x000a_June 2020_x000a_Main diagnosis for hospital admission, pandemic period" dataDxfId="29"/>
    <tableColumn id="19" xr3:uid="{3C23862D-D14A-4F9E-AAEE-2E1E79DF5395}" name="_x000a__x000a_July 2020_x000a_Main diagnosis for hospital admission, pandemic period" dataDxfId="28"/>
    <tableColumn id="20" xr3:uid="{DB025D9C-CA13-44BD-9763-FC506B03D32D}" name="_x000a__x000a_August 2020_x000a_Main diagnosis for hospital admission, pandemic period" dataDxfId="27"/>
    <tableColumn id="21" xr3:uid="{B4E1B6F2-F049-4EB6-AAF7-F7001C4E7B09}" name="_x000a__x000a_September 2020_x000a_Main diagnosis for hospital admission, pandemic period" dataDxfId="26"/>
    <tableColumn id="22" xr3:uid="{16438D65-35EE-42D1-A680-AECDF3C8E210}" name="_x000a__x000a_October 2020_x000a_Main diagnosis for hospital admission, pandemic period" dataDxfId="25"/>
    <tableColumn id="23" xr3:uid="{59B6412F-37EF-4364-ADA0-955925716356}" name="_x000a__x000a_November 2020_x000a_Main diagnosis for hospital admission, pandemic period" dataDxfId="24"/>
    <tableColumn id="24" xr3:uid="{70D04F81-B8A6-4BB3-8123-E057C722C347}" name="_x000a__x000a_December 2020_x000a_Main diagnosis for hospital admission, pandemic period" dataDxfId="23"/>
    <tableColumn id="25" xr3:uid="{3A98429F-FC3E-4423-8309-976105BF2DA3}" name="_x000a__x000a_January 2021_x000a_Main diagnosis for hospital admission, pandemic period" dataDxfId="22"/>
    <tableColumn id="26" xr3:uid="{8E4F046D-D09E-414C-9E83-CB470578A56C}" name="_x000a__x000a_February 2021_x000a_Main diagnosis for hospital admission, pandemic period" dataDxfId="21"/>
    <tableColumn id="27" xr3:uid="{E24AFDFA-2490-4BEC-8E0B-1479332E8C6E}" name="_x000a__x000a_March 2021_x000a_Main diagnosis for hospital admission, pandemic period" dataDxfId="20"/>
    <tableColumn id="28" xr3:uid="{6CA36F09-01F1-4F31-B52B-928317DA1061}" name="_x000a__x000a_April 2021_x000a_Main diagnosis for hospital admission, pandemic period" dataDxfId="19"/>
    <tableColumn id="29" xr3:uid="{848AE5FB-4A76-4DAF-BD6A-BBE8325DC6E4}" name="_x000a__x000a_May 2021_x000a_Main diagnosis for hospital admission, pandemic period" dataDxfId="18"/>
    <tableColumn id="30" xr3:uid="{77B26582-5EF9-4B7C-A29B-8A7C2CAB887D}" name="_x000a__x000a_June 2021_x000a_Main diagnosis for hospital admission, pandemic period" dataDxfId="17"/>
    <tableColumn id="31" xr3:uid="{4125D875-5BF0-4E05-A29C-9EC99B397323}" name="March 2020 to _x000a_March 2021 _x000a_(monthly average)_x000a_Main diagnosis for hospital admission, pandemic period" dataDxfId="16">
      <calculatedColumnFormula>AVERAGE(O6:AD6)</calculatedColumnFormula>
    </tableColumn>
    <tableColumn id="32" xr3:uid="{21ECEABE-0E39-4C3B-9963-3FADE731F81D}" name="_x000a_March 2019 to _x000a_March 2020_x000a_Percentage change, pre-pandemic to pandemic period" dataDxfId="15">
      <calculatedColumnFormula>((O6-D6)/D6)*100</calculatedColumnFormula>
    </tableColumn>
    <tableColumn id="33" xr3:uid="{45792A4B-4A24-40D3-8300-1B0AF3E1A8BC}" name="_x000a_April 2019 to _x000a_April 2020_x000a_Percentage change, pre-pandemic to pandemic period" dataDxfId="14">
      <calculatedColumnFormula>((P6-E6)/E6)*100</calculatedColumnFormula>
    </tableColumn>
    <tableColumn id="34" xr3:uid="{4F8BD5DA-DD2F-431C-B6F6-D95C12034565}" name="_x000a_May 2019 to _x000a_May 2020_x000a_Percentage change, pre-pandemic to pandemic period" dataDxfId="13">
      <calculatedColumnFormula>((Q6-F6)/F6)*100</calculatedColumnFormula>
    </tableColumn>
    <tableColumn id="35" xr3:uid="{601C610A-7C11-468B-B628-B991ED9FA3E3}" name="_x000a_June 2019 to _x000a_June 2020_x000a_Percentage change, pre-pandemic to pandemic period" dataDxfId="12">
      <calculatedColumnFormula>((R6-G6)/G6)*100</calculatedColumnFormula>
    </tableColumn>
    <tableColumn id="36" xr3:uid="{6F6CEEDA-7748-4AAA-AEC4-B77CF7273C54}" name="_x000a_July 2019 to _x000a_July 2020_x000a_Percentage change, pre-pandemic to pandemic period" dataDxfId="11">
      <calculatedColumnFormula>((S6-H6)/H6)*100</calculatedColumnFormula>
    </tableColumn>
    <tableColumn id="37" xr3:uid="{3D6598E4-8509-4DBE-B46C-9F21788D1A62}" name="_x000a_August 2019 to _x000a_August 2020_x000a_Percentage change, pre-pandemic to pandemic period" dataDxfId="10">
      <calculatedColumnFormula>((T6-I6)/I6)*100</calculatedColumnFormula>
    </tableColumn>
    <tableColumn id="38" xr3:uid="{70B150C4-AAF6-4B5D-AF99-143BEDA7CD05}" name="_x000a_September 2019 to _x000a_September 2020_x000a_Percentage change, pre-pandemic to pandemic period" dataDxfId="9">
      <calculatedColumnFormula>((U6-J6)/J6)*100</calculatedColumnFormula>
    </tableColumn>
    <tableColumn id="39" xr3:uid="{2275F049-982D-4BD1-9DAE-CBAEAFB7C23A}" name="_x000a_October 2019 to _x000a_October 2020_x000a_Percentage change, pre-pandemic to pandemic period" dataDxfId="8">
      <calculatedColumnFormula>((V6-K6)/K6)*100</calculatedColumnFormula>
    </tableColumn>
    <tableColumn id="40" xr3:uid="{632F4FA6-FFB0-40A3-B0EF-01A9194F3D6E}" name="_x000a_November 2019 to _x000a_November 2020_x000a_Percentage change, pre-pandemic to pandemic period" dataDxfId="7">
      <calculatedColumnFormula>((W6-L6)/L6)*100</calculatedColumnFormula>
    </tableColumn>
    <tableColumn id="41" xr3:uid="{1AEC5B52-67C4-446D-948D-7EFB609D290D}" name="_x000a_December 2019 to _x000a_December 2020_x000a_Percentage change, pre-pandemic to pandemic period" dataDxfId="6">
      <calculatedColumnFormula>((X6-M6)/M6)*100</calculatedColumnFormula>
    </tableColumn>
    <tableColumn id="42" xr3:uid="{9AA6FFD6-BF77-4A19-9388-57FAC2C5C1E6}" name="_x000a_January 2019 to _x000a_January 2021_x000a_Percentage change, pre-pandemic to pandemic period" dataDxfId="5">
      <calculatedColumnFormula>((Y6-B6)/B6)*100</calculatedColumnFormula>
    </tableColumn>
    <tableColumn id="43" xr3:uid="{AEEE2F19-037D-4E5A-B5C2-8B38A883F627}" name="_x000a_February 2019 to _x000a_February 2021_x000a_Percentage change, pre-pandemic to pandemic period" dataDxfId="4">
      <calculatedColumnFormula>((Z6-C6)/C6)*100</calculatedColumnFormula>
    </tableColumn>
    <tableColumn id="44" xr3:uid="{1AA60515-4AD5-4AE6-B02C-E2974B80831E}" name="_x000a_March 2019 to _x000a_March 2021_x000a_Percentage change, pre-pandemic to pandemic period" dataDxfId="3">
      <calculatedColumnFormula>((AA6-D6)/D6)*100</calculatedColumnFormula>
    </tableColumn>
    <tableColumn id="45" xr3:uid="{E862F982-E290-4820-9D9F-103840A586E1}" name="_x000a_April 2019 to _x000a_April 2021_x000a_Percentage change, pre-pandemic to pandemic period" dataDxfId="2">
      <calculatedColumnFormula>((AB6-E6)/E6)*100</calculatedColumnFormula>
    </tableColumn>
    <tableColumn id="46" xr3:uid="{6D809F42-1B2C-4567-ADDD-FC7384B9C0CF}" name="_x000a_May 2019 to _x000a_May 2021_x000a_Percentage change, pre-pandemic to pandemic period" dataDxfId="1">
      <calculatedColumnFormula>((AC6-F6)/F6)*100</calculatedColumnFormula>
    </tableColumn>
    <tableColumn id="47" xr3:uid="{D00CEE6C-8949-4EE7-8D11-3AE8A09000CA}" name="_x000a_June 2019 to _x000a_June 2021_x000a_Percentage change, pre-pandemic to pandemic period" dataDxfId="0">
      <calculatedColumnFormula>((AD6-G6)/G6)*100</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FAA7DFD-BC3B-4A52-AAF7-0E7D5B456EAA}" name="Table2" displayName="Table2" ref="A4:H13" totalsRowShown="0" headerRowDxfId="391" dataDxfId="389" headerRowBorderDxfId="390" tableBorderDxfId="388" totalsRowBorderDxfId="387" headerRowCellStyle="Header_row">
  <autoFilter ref="A4:H13" xr:uid="{7FAA7DFD-BC3B-4A52-AAF7-0E7D5B456EA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25520B6-7737-4BA9-B712-40D1DD204431}" name="Province" dataDxfId="386"/>
    <tableColumn id="2" xr3:uid="{8A4F94F2-D639-42F2-81F0-AB2E3E72796A}" name="Population _x000a_of jurisdiction" dataDxfId="385"/>
    <tableColumn id="3" xr3:uid="{34601CFD-191B-416D-BAC5-0E91DAE1D083}" name="Wave 1_x000a_LTC resident cases" dataDxfId="384"/>
    <tableColumn id="4" xr3:uid="{6DD44353-6609-4237-99A7-43CBDA8AAF81}" name="Wave 1_x000a_cases per 100,000 population" dataDxfId="383">
      <calculatedColumnFormula>(C5/B5)*100000</calculatedColumnFormula>
    </tableColumn>
    <tableColumn id="5" xr3:uid="{6144CC9D-3E9F-4D6C-9EFA-86371C2B4835}" name="Wave 2_x000a_LTC resident cases" dataDxfId="382"/>
    <tableColumn id="6" xr3:uid="{16D6434B-1FAD-412E-ACA0-BE42D0F4CE4A}" name="Wave 2_x000a_cases per 100,000 population" dataDxfId="381">
      <calculatedColumnFormula>(E5/B5)*100000</calculatedColumnFormula>
    </tableColumn>
    <tableColumn id="7" xr3:uid="{AA44057A-B217-454A-A9B0-63DCA16C547F}" name="Wave 3_x000a_LTC resident cases" dataDxfId="380"/>
    <tableColumn id="8" xr3:uid="{01404B76-4029-4AFE-A739-D0B4E325C797}" name="Wave 3_x000a_cases per 100,000 population" dataDxfId="379">
      <calculatedColumnFormula>(G5/B5)*100000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B922978-1F22-448B-87F3-41FB6F617DB3}" name="Table3" displayName="Table3" ref="A28:H36" totalsRowShown="0" headerRowDxfId="378" dataDxfId="376" headerRowBorderDxfId="377" tableBorderDxfId="375" totalsRowBorderDxfId="374" headerRowCellStyle="Header_row">
  <autoFilter ref="A28:H36" xr:uid="{AB922978-1F22-448B-87F3-41FB6F617DB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760525A-7776-4522-8DC7-539FEB9A084A}" name="Province" dataDxfId="373"/>
    <tableColumn id="2" xr3:uid="{09994E8D-F743-4D66-AC7F-09D9C6CC40D1}" name="Population _x000a_of jurisdiction" dataDxfId="372"/>
    <tableColumn id="3" xr3:uid="{725B022D-CC76-4D21-A988-F51B8F03647A}" name="Wave 1_x000a_LTC resident deaths" dataDxfId="371"/>
    <tableColumn id="4" xr3:uid="{314D8391-D5F6-4128-B652-A09C300B968B}" name="Wave 1_x000a_deaths per 100,000 population" dataDxfId="370"/>
    <tableColumn id="5" xr3:uid="{6D88612F-FA2A-4737-8DB5-3C698773B929}" name="Wave 2_x000a_LTC resident deaths" dataDxfId="369"/>
    <tableColumn id="6" xr3:uid="{E332C761-54BC-40EB-AD52-C4A86361B1E9}" name="Wave 2_x000a_deaths per 100,000 population" dataDxfId="368"/>
    <tableColumn id="7" xr3:uid="{6771110E-3259-40E7-A51F-138BF0B6BB22}" name="Wave 3_x000a_LTC resident deaths" dataDxfId="367"/>
    <tableColumn id="8" xr3:uid="{4C6AF30E-60C4-443F-80F6-245348C0C4C1}" name="Wave 3_x000a_deaths per 100,000 population" dataDxfId="366"/>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42482A-8956-4396-9565-BAD8CC17EB85}" name="Table4" displayName="Table4" ref="A5:AU11" totalsRowShown="0" headerRowDxfId="365" dataDxfId="363" headerRowBorderDxfId="364" tableBorderDxfId="362" totalsRowBorderDxfId="361" headerRowCellStyle="Header_row">
  <autoFilter ref="A5:AU11" xr:uid="{9542482A-8956-4396-9565-BAD8CC17EB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2C48E6B6-1AC0-43C6-8306-FC6A6119C29B}" name="Province" dataDxfId="360" dataCellStyle="Header_row"/>
    <tableColumn id="2" xr3:uid="{BAB0E6D4-0545-42A5-89B4-D89776980C4B}" name="_x000a__x000a_January 2019_x000a_Number of LTC residents assessed per month, pre-pandemic" dataDxfId="359"/>
    <tableColumn id="3" xr3:uid="{5159041A-3167-40F7-BA07-39B9D1CF2821}" name="_x000a__x000a_February 2019_x000a_Number of LTC residents assessed per month, pre-pandemic" dataDxfId="358"/>
    <tableColumn id="4" xr3:uid="{E1ECBE08-3849-4BFD-A452-350A3808CB0F}" name="_x000a__x000a_March 2019_x000a_Number of LTC residents assessed per month, pre-pandemic" dataDxfId="357"/>
    <tableColumn id="5" xr3:uid="{080F2F67-AB46-45AF-8C3D-518ED49B30C6}" name="_x000a__x000a_April 2019 _x000a_Number of LTC residents assessed per month, pre-pandemic" dataDxfId="356"/>
    <tableColumn id="6" xr3:uid="{B9AE8114-6C54-43B2-BBBB-02FD889CAF8C}" name="_x000a__x000a_May 2019 _x000a_Number of LTC residents assessed per month, pre-pandemic" dataDxfId="355"/>
    <tableColumn id="7" xr3:uid="{5412A4EC-8EB1-4F64-AEE4-4D4633359456}" name="_x000a__x000a_June 2019_x000a_Number of LTC residents assessed per month, pre-pandemic" dataDxfId="354"/>
    <tableColumn id="8" xr3:uid="{BB91A465-725F-4B9A-B876-836971DF41E1}" name="_x000a__x000a_July 2019_x000a_Number of LTC residents assessed per month, pre-pandemic" dataDxfId="353"/>
    <tableColumn id="9" xr3:uid="{D489C791-8AE9-4C21-901F-D2CD3470C996}" name="_x000a__x000a_August 2019_x000a_Number of LTC residents assessed per month, pre-pandemic" dataDxfId="352"/>
    <tableColumn id="10" xr3:uid="{F2ADA6F6-4578-4D76-9A00-70EA41580FB9}" name="_x000a__x000a_September 2019_x000a_Number of LTC residents assessed per month, pre-pandemic" dataDxfId="351"/>
    <tableColumn id="11" xr3:uid="{B86A37F6-DA2C-45F5-BB4C-C21F1A2DCDD7}" name="_x000a__x000a_October 2019_x000a_Number of LTC residents assessed per month, pre-pandemic" dataDxfId="350"/>
    <tableColumn id="12" xr3:uid="{5E464DD3-D0B9-4A0A-9907-7C0EC1164CC1}" name="_x000a__x000a_November 2019_x000a_Number of LTC residents assessed per month, pre-pandemic" dataDxfId="349"/>
    <tableColumn id="13" xr3:uid="{36A18128-D2BC-450E-9B45-540872C6FB5D}" name="_x000a__x000a_December 2019_x000a_Number of LTC residents assessed per month, pre-pandemic" dataDxfId="348"/>
    <tableColumn id="14" xr3:uid="{DE114DD8-2E86-4611-9A7F-5CA68FB8253E}" name="January to _x000a_December 2019 _x000a_(monthly average)_x000a_Number of LTC residents assessed per month, pre-pandemic" dataDxfId="347">
      <calculatedColumnFormula>AVERAGE(B6:M6)</calculatedColumnFormula>
    </tableColumn>
    <tableColumn id="15" xr3:uid="{E2F218FA-EDCD-4776-BE2D-EF4C28D51EB9}" name="_x000a__x000a_March 2020_x000a_Number of LTC residents assessed per month, pandemic period" dataDxfId="346"/>
    <tableColumn id="16" xr3:uid="{BB3B6052-F92A-480D-B664-CB275CB0CA59}" name="_x000a__x000a_April 2020_x000a_Number of LTC residents assessed per month, pandemic period" dataDxfId="345"/>
    <tableColumn id="17" xr3:uid="{92EA9F5F-F61B-4E42-BFA3-1D9BD2344F70}" name="_x000a__x000a_May 2020_x000a_Number of LTC residents assessed per month, pandemic period" dataDxfId="344"/>
    <tableColumn id="18" xr3:uid="{DB14E18C-6AFA-498D-A878-0963FF49C493}" name="_x000a__x000a_June 2020_x000a_Number of LTC residents assessed per month, pandemic period" dataDxfId="343"/>
    <tableColumn id="19" xr3:uid="{CCB48C43-72C0-4DE2-8FA8-4A6FEEC2A01D}" name="_x000a__x000a_July 2020_x000a_Number of LTC residents assessed per month, pandemic period" dataDxfId="342"/>
    <tableColumn id="20" xr3:uid="{3C7F2972-0828-42BE-BCDB-6AF23B44A0AA}" name="_x000a__x000a_August 2020 _x000a_Number of LTC residents assessed per month, pandemic period" dataDxfId="341"/>
    <tableColumn id="21" xr3:uid="{D432D24A-87B2-4D73-99A8-81DD43E323F3}" name="_x000a__x000a_September 2020_x000a_Number of LTC residents assessed per month, pandemic period" dataDxfId="340"/>
    <tableColumn id="22" xr3:uid="{79E5EA46-DA3B-469A-A592-8330CF85D91D}" name="_x000a__x000a_October 2020_x000a_Number of LTC residents assessed per month, pandemic period" dataDxfId="339"/>
    <tableColumn id="23" xr3:uid="{B44920B1-6F5A-4039-BD4D-04D980799AEC}" name="_x000a__x000a_November 2020_x000a_Number of LTC residents assessed per month, pandemic period" dataDxfId="338"/>
    <tableColumn id="24" xr3:uid="{023A1D86-9A77-4025-AE6B-FB36963A0DC5}" name="_x000a__x000a_December 2020_x000a_Number of LTC residents assessed per month, pandemic period" dataDxfId="337"/>
    <tableColumn id="25" xr3:uid="{82A81906-255A-4349-B749-BAA7EA083446}" name="_x000a__x000a_January 2021_x000a_Number of LTC residents assessed per month, pandemic period" dataDxfId="336"/>
    <tableColumn id="26" xr3:uid="{31CD33DA-552B-4AB7-A431-B0379A72D3E2}" name="_x000a__x000a_February 2021_x000a_Number of LTC residents assessed per month, pandemic period" dataDxfId="335"/>
    <tableColumn id="27" xr3:uid="{4C90420E-ED59-42A1-9F6C-500714E119FE}" name="_x000a__x000a_March 2021_x000a_Number of LTC residents assessed per month, pandemic period" dataDxfId="334"/>
    <tableColumn id="28" xr3:uid="{EF59F6FC-663D-4C7B-92A6-F28DA619A3F0}" name="_x000a__x000a_April 2021_x000a_Number of LTC residents assessed per month, pandemic period" dataDxfId="333"/>
    <tableColumn id="29" xr3:uid="{2C98E7BD-6CE6-4A95-92E3-9E963FC5DC06}" name="_x000a__x000a_May 2021_x000a_Number of LTC residents assessed per month, pandemic period" dataDxfId="332"/>
    <tableColumn id="30" xr3:uid="{B695CEDB-872F-4F10-A0EF-F32AC06980E1}" name="_x000a__x000a_June 2021_x000a_Number of LTC residents assessed per month, pandemic period" dataDxfId="331"/>
    <tableColumn id="31" xr3:uid="{59D59DB5-424E-47A8-ACA7-087D4D4BF85A}" name="March 2020 to _x000a_June 2021 _x000a_(monthly average)_x000a_Number of LTC residents assessed per month, pandemic period" dataDxfId="330">
      <calculatedColumnFormula>AVERAGE(O6:AD6)</calculatedColumnFormula>
    </tableColumn>
    <tableColumn id="32" xr3:uid="{6ED79F52-DD02-4744-A0D1-D5A6AF2B525F}" name="_x000a_March 2019 to _x000a_March 2020_x000a_Percentage change, pre-pandemic to pandemic period" dataDxfId="329" dataCellStyle="Percent">
      <calculatedColumnFormula>((O6-D6)/D6)</calculatedColumnFormula>
    </tableColumn>
    <tableColumn id="33" xr3:uid="{D9EC6F78-FEF0-41AD-942D-EAD669AA657B}" name="_x000a_April 2019 to _x000a_April 2020_x000a_Percentage change, pre-pandemic to pandemic period" dataDxfId="328" dataCellStyle="Percent">
      <calculatedColumnFormula>((P6-E6)/E6)</calculatedColumnFormula>
    </tableColumn>
    <tableColumn id="34" xr3:uid="{AE56D605-DDB6-4658-94AB-7DBF8C9342E7}" name="_x000a_May 2019 to _x000a_May 2020_x000a_Percentage change, pre-pandemic to pandemic period" dataDxfId="327" dataCellStyle="Percent">
      <calculatedColumnFormula>((Q6-F6)/F6)</calculatedColumnFormula>
    </tableColumn>
    <tableColumn id="35" xr3:uid="{3676E4DC-7177-4E1D-ADCD-D8B48B435B49}" name="_x000a_June 2019 to _x000a_June 2020_x000a_Percentage change, pre-pandemic to pandemic period" dataDxfId="326" dataCellStyle="Percent">
      <calculatedColumnFormula>((R6-G6)/G6)</calculatedColumnFormula>
    </tableColumn>
    <tableColumn id="36" xr3:uid="{4F380FCA-F629-4C1A-A91B-6ADC65455D39}" name="_x000a_July 2019 to _x000a_July 2020_x000a_Percentage change, pre-pandemic to pandemic period" dataDxfId="325" dataCellStyle="Percent">
      <calculatedColumnFormula>((S6-H6)/H6)</calculatedColumnFormula>
    </tableColumn>
    <tableColumn id="37" xr3:uid="{F74BC29B-D4DC-492D-BC1F-E42AC9B07B60}" name="_x000a_August 2019 to _x000a_August 2020_x000a_Percentage change, pre-pandemic to pandemic period" dataDxfId="324" dataCellStyle="Percent">
      <calculatedColumnFormula>((T6-I6)/I6)</calculatedColumnFormula>
    </tableColumn>
    <tableColumn id="38" xr3:uid="{7C0088A1-A0AB-43C2-8A15-6110E24A8CBE}" name="_x000a_September 2019_x000a_ to September 2020_x000a_Percentage change, pre-pandemic to pandemic period" dataDxfId="323" dataCellStyle="Percent">
      <calculatedColumnFormula>((U6-J6)/J6)</calculatedColumnFormula>
    </tableColumn>
    <tableColumn id="39" xr3:uid="{75375796-434D-4D4E-9CDB-605F897C2227}" name="_x000a_October 2019 to _x000a_October 2020_x000a_Percentage change, pre-pandemic to pandemic period" dataDxfId="322" dataCellStyle="Percent">
      <calculatedColumnFormula>((V6-K6)/K6)</calculatedColumnFormula>
    </tableColumn>
    <tableColumn id="40" xr3:uid="{DB055655-382F-44AC-95A7-9A9CDA5691EE}" name="_x000a_November 2019 to _x000a_November 2020_x000a_Percentage change, pre-pandemic to pandemic period" dataDxfId="321" dataCellStyle="Percent">
      <calculatedColumnFormula>((W6-L6)/L6)</calculatedColumnFormula>
    </tableColumn>
    <tableColumn id="41" xr3:uid="{A83E663D-6ED3-4183-8126-95FEC730AA6B}" name="_x000a_December 2019 to December 2020_x000a_Percentage change, pre-pandemic to pandemic period" dataDxfId="320" dataCellStyle="Percent">
      <calculatedColumnFormula>((X6-M6)/M6)</calculatedColumnFormula>
    </tableColumn>
    <tableColumn id="42" xr3:uid="{06588799-6502-4E7B-B36F-25CE209A4765}" name="_x000a_January 2019 to January 2021_x000a_Percentage change, pre-pandemic to pandemic period" dataDxfId="319" dataCellStyle="Percent">
      <calculatedColumnFormula>((Y6-B6)/B6)</calculatedColumnFormula>
    </tableColumn>
    <tableColumn id="43" xr3:uid="{3DAAEEB3-FAB0-48FC-BC5A-E24BA4372AC4}" name="_x000a_February 2019 to February 2021_x000a_Percentage change, pre-pandemic to pandemic period" dataDxfId="318" dataCellStyle="Percent">
      <calculatedColumnFormula>((Z6-C6)/C6)</calculatedColumnFormula>
    </tableColumn>
    <tableColumn id="44" xr3:uid="{03B70F22-24BC-466D-AEE9-9F7654533510}" name="_x000a_March 2019 to March 2021_x000a_Percentage change, pre-pandemic to pandemic period" dataDxfId="317" dataCellStyle="Percent">
      <calculatedColumnFormula>((AA6-D6)/D6)</calculatedColumnFormula>
    </tableColumn>
    <tableColumn id="45" xr3:uid="{766C42D6-D745-4DC8-8E14-61836A1A4E09}" name="_x000a_April 2019 to _x000a_April 2021_x000a_Percentage change, pre-pandemic to pandemic period" dataDxfId="316" dataCellStyle="Percent">
      <calculatedColumnFormula>((AB6-E6)/E6)</calculatedColumnFormula>
    </tableColumn>
    <tableColumn id="46" xr3:uid="{10A2EAF7-99B5-4FB5-A187-1814C68C389C}" name="_x000a_May 2019 to _x000a_May 2021_x000a_Percentage change, pre-pandemic to pandemic period" dataDxfId="315" dataCellStyle="Percent">
      <calculatedColumnFormula>((AC6-F6)/F6)</calculatedColumnFormula>
    </tableColumn>
    <tableColumn id="47" xr3:uid="{F3803920-7BFB-4A6F-96B0-0044E2233988}" name="_x000a_June 2019 to _x000a_June 2021_x000a_Percentage change, pre-pandemic to pandemic period" dataDxfId="314" dataCellStyle="Percent">
      <calculatedColumnFormula>((AD6-G6)/G6)</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554D12-1554-4741-9A88-BCB71D70261F}" name="Table5" displayName="Table5" ref="A20:AU26" totalsRowShown="0" headerRowDxfId="313" dataDxfId="311" headerRowBorderDxfId="312" tableBorderDxfId="310" totalsRowBorderDxfId="309" headerRowCellStyle="Header_row">
  <autoFilter ref="A20:AU26" xr:uid="{A1554D12-1554-4741-9A88-BCB71D7026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0C520B70-1DF3-472F-AF82-EF082759EED0}" name="Province" dataDxfId="308" dataCellStyle="Header_row"/>
    <tableColumn id="2" xr3:uid="{8B867F36-1B7E-4847-9DB4-9CBF1C1AC0E8}" name="_x000a__x000a_January 2019_x000a_Percentage of LTC resident assessments with physician visits, pre-pandemic" dataDxfId="307" dataCellStyle="Percent"/>
    <tableColumn id="3" xr3:uid="{A4E6D7F7-D07F-4BE8-8086-2D507DACE51C}" name="_x000a__x000a_February 2019_x000a_Percentage of LTC resident assessments with physician visits, pre-pandemic" dataDxfId="306" dataCellStyle="Percent"/>
    <tableColumn id="4" xr3:uid="{BB511460-43D9-4633-88E4-BCF9ABAC3075}" name="_x000a__x000a_March 2019_x000a_Percentage of LTC resident assessments with physician visits, pre-pandemic" dataDxfId="305" dataCellStyle="Percent"/>
    <tableColumn id="5" xr3:uid="{2B52A4FE-56CD-4C88-9594-FF7761DB75F0}" name="_x000a__x000a_April 2019 _x000a_Percentage of LTC resident assessments with physician visits, pre-pandemic" dataDxfId="304" dataCellStyle="Percent"/>
    <tableColumn id="6" xr3:uid="{241585C9-03C2-45C3-B83B-0B178766D27D}" name="_x000a__x000a_May 2019 _x000a_Percentage of LTC resident assessments with physician visits, pre-pandemic" dataDxfId="303" dataCellStyle="Percent"/>
    <tableColumn id="7" xr3:uid="{18785993-E285-4E55-ADD5-EB3D15276B2D}" name="_x000a__x000a_June 2019_x000a_Percentage of LTC resident assessments with physician visits, pre-pandemic" dataDxfId="302" dataCellStyle="Percent"/>
    <tableColumn id="8" xr3:uid="{4D98C6AE-8F9B-4218-9BF5-4A6D2C6BFD9B}" name="_x000a__x000a_July 2019_x000a_Percentage of LTC resident assessments with physician visits, pre-pandemic" dataDxfId="301" dataCellStyle="Percent"/>
    <tableColumn id="9" xr3:uid="{781A5C9D-3AD1-4FEB-812E-A327A4744C5F}" name="_x000a__x000a_August 2019_x000a_Percentage of LTC resident assessments with physician visits, pre-pandemic" dataDxfId="300" dataCellStyle="Percent"/>
    <tableColumn id="10" xr3:uid="{82E7E182-3AE8-4E4D-9831-E4A51037B770}" name="_x000a__x000a_September 2019_x000a_Percentage of LTC resident assessments with physician visits, pre-pandemic" dataDxfId="299" dataCellStyle="Percent"/>
    <tableColumn id="11" xr3:uid="{F92CD94C-6EAE-4E88-AF72-957ABAFF855A}" name="_x000a__x000a_October 2019_x000a_Percentage of LTC resident assessments with physician visits, pre-pandemic" dataDxfId="298" dataCellStyle="Percent"/>
    <tableColumn id="12" xr3:uid="{CBA2B7F5-3029-4686-A1FC-61418A368B24}" name="_x000a__x000a_November 2019_x000a_Percentage of LTC resident assessments with physician visits, pre-pandemic" dataDxfId="297" dataCellStyle="Percent"/>
    <tableColumn id="13" xr3:uid="{188FE982-D278-467A-84F4-5158E138640B}" name="_x000a__x000a_December 2019_x000a_Percentage of LTC resident assessments with physician visits, pre-pandemic" dataDxfId="296" dataCellStyle="Percent"/>
    <tableColumn id="14" xr3:uid="{E4EFEE5A-4CBE-46F7-9826-8524B5343DC1}" name="January to December 2019 (monthly average)_x000a_Percentage of LTC resident assessments with physician visits, pre-pandemic" dataDxfId="295" dataCellStyle="Percent"/>
    <tableColumn id="15" xr3:uid="{07E5ED85-342E-4AA1-9742-F60D3D569CD4}" name="_x000a__x000a_March 2020_x000a_Percentage of LTC resident assessments with physician visits, pandemic period" dataDxfId="294" dataCellStyle="Percent"/>
    <tableColumn id="16" xr3:uid="{8BD3DF1E-2ADD-46B5-8B14-2C205B0C0FF8}" name="_x000a__x000a_April 2020_x000a_Percentage of LTC resident assessments with physician visits, pandemic period" dataDxfId="293" dataCellStyle="Percent"/>
    <tableColumn id="17" xr3:uid="{BED04FB9-99B6-4398-9648-83AB30BC9F7E}" name="_x000a__x000a_May 2020_x000a_Percentage of LTC resident assessments with physician visits, pandemic period" dataDxfId="292" dataCellStyle="Percent"/>
    <tableColumn id="18" xr3:uid="{FE6FE39D-FC9C-4529-96E5-0B60A184611C}" name="_x000a__x000a_June 2020_x000a_Percentage of LTC resident assessments with physician visits, pandemic period" dataDxfId="291" dataCellStyle="Percent"/>
    <tableColumn id="19" xr3:uid="{B0FC37F1-3C62-48D6-AB5D-1B9D3AE511D2}" name="_x000a__x000a_July 2020_x000a_Percentage of LTC resident assessments with physician visits, pandemic period" dataDxfId="290" dataCellStyle="Percent"/>
    <tableColumn id="20" xr3:uid="{D4E90AFF-C608-4B8B-B6A3-493F221E8ABD}" name="_x000a__x000a_August 2020 _x000a_Percentage of LTC resident assessments with physician visits, pandemic period" dataDxfId="289" dataCellStyle="Percent"/>
    <tableColumn id="21" xr3:uid="{B60CC775-D0E2-4C45-B4C3-CF12B1DA7A8F}" name="_x000a__x000a_September 2020_x000a_Percentage of LTC resident assessments with physician visits, pandemic period" dataDxfId="288" dataCellStyle="Percent"/>
    <tableColumn id="22" xr3:uid="{DEF408E4-7018-464E-91F1-7450AFD918AD}" name="_x000a__x000a_October 2020_x000a_Percentage of LTC resident assessments with physician visits, pandemic period" dataDxfId="287" dataCellStyle="Percent"/>
    <tableColumn id="23" xr3:uid="{2BF9A97A-C3FC-4591-897B-18964D50D4A0}" name="_x000a__x000a_November 2020_x000a_Percentage of LTC resident assessments with physician visits, pandemic period" dataDxfId="286" dataCellStyle="Percent"/>
    <tableColumn id="24" xr3:uid="{49F6FE32-E44C-41C1-A13E-82D94741FB98}" name="_x000a__x000a_December 2020_x000a_Percentage of LTC resident assessments with physician visits, pandemic period" dataDxfId="285" dataCellStyle="Percent"/>
    <tableColumn id="25" xr3:uid="{FC174F2F-D6D6-4531-A342-D37E424B3B22}" name="_x000a__x000a_January 2021_x000a_Percentage of LTC resident assessments with physician visits, pandemic period" dataDxfId="284" dataCellStyle="Percent"/>
    <tableColumn id="26" xr3:uid="{28EC0739-8ED8-41A6-84D9-DBBB72432ADD}" name="_x000a__x000a_February 2021_x000a_Percentage of LTC resident assessments with physician visits, pandemic period" dataDxfId="283" dataCellStyle="Percent"/>
    <tableColumn id="27" xr3:uid="{8EC80A34-F976-4122-AC9C-91E60942FDDD}" name="_x000a__x000a_March 2021_x000a_Percentage of LTC resident assessments with physician visits, pandemic period" dataDxfId="282" dataCellStyle="Percent"/>
    <tableColumn id="28" xr3:uid="{42816120-E6F9-45DE-80F5-709760BD0B5D}" name="_x000a__x000a_April 2021_x000a_Percentage of LTC resident assessments with physician visits, pandemic period" dataDxfId="281" dataCellStyle="Percent"/>
    <tableColumn id="29" xr3:uid="{8A3D9261-DEC4-4AAF-ADF6-28D99D8049CD}" name="_x000a__x000a_May 2021_x000a_Percentage of LTC resident assessments with physician visits, pandemic period" dataDxfId="280" dataCellStyle="Percent"/>
    <tableColumn id="30" xr3:uid="{524C08AD-6ECC-4032-A43E-6D104492369A}" name="_x000a__x000a_June 2021_x000a_Percentage of LTC resident assessments with physician visits, pandemic period" dataDxfId="279" dataCellStyle="Percent"/>
    <tableColumn id="31" xr3:uid="{4AE2708B-66F5-401F-9E20-6EED9554D556}" name="March 2020 _x000a_to June 2021 _x000a_(monthly average)_x000a_Percentage of LTC resident assessments with physician visits, pandemic period" dataDxfId="278" dataCellStyle="Percent"/>
    <tableColumn id="32" xr3:uid="{D7E0ECBC-012F-4BB3-AFA6-4527B9AC6F5C}" name="_x000a_March 2019 to _x000a_March 2020_x000a_Percentage change, pre-pandemic to pandemic period" dataDxfId="277" dataCellStyle="Percent">
      <calculatedColumnFormula>((O21-D21)/D21)</calculatedColumnFormula>
    </tableColumn>
    <tableColumn id="33" xr3:uid="{795F3F7C-700F-4944-9E68-C19211556E3D}" name="_x000a_April 2019 to _x000a_April 2020_x000a_Percentage change, pre-pandemic to pandemic period" dataDxfId="276" dataCellStyle="Percent">
      <calculatedColumnFormula>((P21-E21)/E21)</calculatedColumnFormula>
    </tableColumn>
    <tableColumn id="34" xr3:uid="{847B93CC-37BD-499C-BD3E-FA21EE1E8B6A}" name="_x000a_May 2019 to _x000a_May 2020_x000a_Percentage change, pre-pandemic to pandemic period" dataDxfId="275" dataCellStyle="Percent">
      <calculatedColumnFormula>((Q21-F21)/F21)</calculatedColumnFormula>
    </tableColumn>
    <tableColumn id="35" xr3:uid="{63896FD2-B73B-4934-88A1-D0DBFF8FCE46}" name="_x000a_June 2019 to _x000a_June 2020_x000a_Percentage change, pre-pandemic to pandemic period" dataDxfId="274" dataCellStyle="Percent">
      <calculatedColumnFormula>((R21-G21)/G21)</calculatedColumnFormula>
    </tableColumn>
    <tableColumn id="36" xr3:uid="{CBABCCD9-1655-4F52-B8D0-C14BABD7E16F}" name="_x000a_July 2019 to _x000a_July 2020_x000a_Percentage change, pre-pandemic to pandemic period" dataDxfId="273" dataCellStyle="Percent">
      <calculatedColumnFormula>((S21-H21)/H21)</calculatedColumnFormula>
    </tableColumn>
    <tableColumn id="37" xr3:uid="{404CA105-BD31-4BBA-AA63-87F2B31A7D4A}" name="_x000a_August 2019 to _x000a_August 2020_x000a_Percentage change, pre-pandemic to pandemic period" dataDxfId="272" dataCellStyle="Percent">
      <calculatedColumnFormula>((T21-I21)/I21)</calculatedColumnFormula>
    </tableColumn>
    <tableColumn id="38" xr3:uid="{11A05FAC-807A-4F28-985A-63A6C0204CF7}" name="_x000a_September 2019 to _x000a_September 2020_x000a_Percentage change, pre-pandemic to pandemic period" dataDxfId="271" dataCellStyle="Percent">
      <calculatedColumnFormula>((U21-J21)/J21)</calculatedColumnFormula>
    </tableColumn>
    <tableColumn id="39" xr3:uid="{739DF81B-2B0C-44A2-A249-163FEDAA3AC2}" name="_x000a_October 2019 to _x000a_October 2020_x000a_Percentage change, pre-pandemic to pandemic period" dataDxfId="270" dataCellStyle="Percent">
      <calculatedColumnFormula>((V21-K21)/K21)</calculatedColumnFormula>
    </tableColumn>
    <tableColumn id="40" xr3:uid="{19F8704F-6B1E-4603-A955-947E66BB0AA0}" name="_x000a_November 2019 to _x000a_November 2020_x000a_Percentage change, pre-pandemic to pandemic period" dataDxfId="269" dataCellStyle="Percent">
      <calculatedColumnFormula>((W21-L21)/L21)</calculatedColumnFormula>
    </tableColumn>
    <tableColumn id="41" xr3:uid="{3DC84317-CF70-49BA-8B7A-2A3A3A2916AB}" name="_x000a_December 2019 to _x000a_December 2020_x000a_Percentage change, pre-pandemic to pandemic period" dataDxfId="268" dataCellStyle="Percent">
      <calculatedColumnFormula>((X21-M21)/M21)</calculatedColumnFormula>
    </tableColumn>
    <tableColumn id="42" xr3:uid="{DD28BE74-79E2-46A2-8DCA-A29348B46416}" name="_x000a_January 2019 to _x000a_January 2021_x000a_Percentage change, pre-pandemic to pandemic period" dataDxfId="267" dataCellStyle="Percent">
      <calculatedColumnFormula>((Y21-B21)/B21)</calculatedColumnFormula>
    </tableColumn>
    <tableColumn id="43" xr3:uid="{E77CF5B6-F490-4610-B818-EE59285D86E6}" name="_x000a_February 2019 to _x000a_February 2021_x000a_Percentage change, pre-pandemic to pandemic period" dataDxfId="266" dataCellStyle="Percent">
      <calculatedColumnFormula>((Z21-C21)/C21)</calculatedColumnFormula>
    </tableColumn>
    <tableColumn id="44" xr3:uid="{046737A4-9225-40F7-8B17-B85029B71680}" name="_x000a_March 2019 to _x000a_March 2021_x000a_Percentage change, pre-pandemic to pandemic period" dataDxfId="265" dataCellStyle="Percent">
      <calculatedColumnFormula>((AA21-D21)/D21)</calculatedColumnFormula>
    </tableColumn>
    <tableColumn id="45" xr3:uid="{431D7FCF-AB1F-4C1D-82DB-20641CFD0179}" name="_x000a_April 2019 to _x000a_April 2021_x000a_Percentage change, pre-pandemic to pandemic period" dataDxfId="264" dataCellStyle="Percent">
      <calculatedColumnFormula>((AB21-E21)/E21)</calculatedColumnFormula>
    </tableColumn>
    <tableColumn id="46" xr3:uid="{9CA47087-3B52-4FFD-AF88-8D06E91CCB66}" name="_x000a_May 2019 to _x000a_May 2021_x000a_Percentage change, pre-pandemic to pandemic period" dataDxfId="263" dataCellStyle="Percent">
      <calculatedColumnFormula>((AC21-F21)/F21)</calculatedColumnFormula>
    </tableColumn>
    <tableColumn id="47" xr3:uid="{73D34465-DCF4-4A1C-ACB5-543735204B12}" name="_x000a_June 2019 to _x000a_June 2021_x000a_Percentage change, pre-pandemic to pandemic period" dataDxfId="262" dataCellStyle="Percent">
      <calculatedColumnFormula>((AD21-G21)/G21)</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C88E1F3-5C3C-44A0-96A8-DCB0CAFC5F82}" name="Table6" displayName="Table6" ref="A5:AU11" totalsRowShown="0" headerRowDxfId="261" dataDxfId="260" tableBorderDxfId="259" headerRowCellStyle="Header_row" dataCellStyle="Percent">
  <autoFilter ref="A5:AU11" xr:uid="{9C88E1F3-5C3C-44A0-96A8-DCB0CAFC5F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FB592D82-5110-4768-BCB8-2E01D9392F2F}" name="Province" dataDxfId="258" dataCellStyle="Header_row"/>
    <tableColumn id="2" xr3:uid="{73719AAF-B682-4A89-8665-8B2E19841C7A}" name="_x000a__x000a_January 2019_x000a_Number of new admissions to LTC from community, pre-pandemic" dataDxfId="257"/>
    <tableColumn id="3" xr3:uid="{1B3A4984-1B11-47BF-ADE9-3223D422950D}" name="_x000a__x000a_February 2019_x000a_Number of new admissions to LTC from community, pre-pandemic" dataDxfId="256"/>
    <tableColumn id="4" xr3:uid="{CA1C6378-74E7-42CC-8C2A-98478738C25D}" name="_x000a__x000a_March 2019_x000a_Number of new admissions to LTC from community, pre-pandemic" dataDxfId="255"/>
    <tableColumn id="5" xr3:uid="{21B98717-6B94-47A9-9BE9-B848C3194F4F}" name="_x000a__x000a_April 2019 _x000a_Number of new admissions to LTC from community, pre-pandemic" dataDxfId="254"/>
    <tableColumn id="6" xr3:uid="{E920FFE6-D888-4420-9E20-750A49CD85AB}" name="_x000a__x000a_May 2019 _x000a_Number of new admissions to LTC from community, pre-pandemic" dataDxfId="253"/>
    <tableColumn id="7" xr3:uid="{F1B9D305-EF2A-43F4-8B5A-4C8F76EC427D}" name="_x000a__x000a_June 2019_x000a_Number of new admissions to LTC from community, pre-pandemic" dataDxfId="252"/>
    <tableColumn id="8" xr3:uid="{F2CB059E-D86B-4467-828D-032CDC6AEB07}" name="_x000a__x000a_July 2019_x000a_Number of new admissions to LTC from community, pre-pandemic" dataDxfId="251"/>
    <tableColumn id="9" xr3:uid="{8083F5CA-C794-4CFE-AC74-4E0E9EABE264}" name="_x000a__x000a_August 2019_x000a_Number of new admissions to LTC from community, pre-pandemic" dataDxfId="250"/>
    <tableColumn id="10" xr3:uid="{D9AD6DA4-3378-4572-B6D6-3587BF43C951}" name="_x000a__x000a_September 2019_x000a_Number of new admissions to LTC from community, pre-pandemic" dataDxfId="249"/>
    <tableColumn id="11" xr3:uid="{987DC0A2-2067-4B37-AAAC-09C256F6DFD7}" name="_x000a__x000a_October 2019_x000a_Number of new admissions to LTC from community, pre-pandemic" dataDxfId="248"/>
    <tableColumn id="12" xr3:uid="{BC7F2F1C-9E03-49CE-8E1E-A7034A4C375A}" name="_x000a__x000a_November 2019_x000a_Number of new admissions to LTC from community, pre-pandemic" dataDxfId="247"/>
    <tableColumn id="13" xr3:uid="{F88704E5-7FBA-491C-8562-64E28927681C}" name="_x000a__x000a_December 2019_x000a_Number of new admissions to LTC from community, pre-pandemic" dataDxfId="246"/>
    <tableColumn id="14" xr3:uid="{92095856-4D35-4B84-A91C-A3A4BE08B20B}" name="January to December 2019 (monthly average)_x000a_Number of new admissions to LTC from community, pre-pandemic" dataDxfId="245">
      <calculatedColumnFormula>AVERAGE(B6:M6)</calculatedColumnFormula>
    </tableColumn>
    <tableColumn id="15" xr3:uid="{149BF613-C282-45F9-ABAE-AA543D4F4745}" name="_x000a__x000a_March 2020_x000a_Number of new admissions to LTC from community, pandemic period" dataDxfId="244"/>
    <tableColumn id="16" xr3:uid="{9EC8649C-B98B-427F-BBF9-C7313A745916}" name="_x000a__x000a_April 2020_x000a_Number of new admissions to LTC from community, pandemic period" dataDxfId="243"/>
    <tableColumn id="17" xr3:uid="{E24648F8-DC89-4130-9663-ACEB4984DF44}" name="_x000a__x000a_May 2020_x000a_Number of new admissions to LTC from community, pandemic period" dataDxfId="242"/>
    <tableColumn id="18" xr3:uid="{9A4FF3D1-D742-4447-9B4F-43281AB09112}" name="_x000a__x000a_June 2020_x000a_Number of new admissions to LTC from community, pandemic period" dataDxfId="241"/>
    <tableColumn id="19" xr3:uid="{6F71D80D-8808-4489-A963-F989BC4BCF4A}" name="_x000a__x000a_July 2020_x000a_Number of new admissions to LTC from community, pandemic period" dataDxfId="240"/>
    <tableColumn id="20" xr3:uid="{9C6DCC86-D094-488E-BCE9-9E4E94370881}" name="_x000a__x000a_August 2020 _x000a_Number of new admissions to LTC from community, pandemic period" dataDxfId="239"/>
    <tableColumn id="21" xr3:uid="{C3CF9A9A-C6F3-40E0-9DF5-5822D374AA74}" name="_x000a__x000a_September 2020_x000a_Number of new admissions to LTC from community, pandemic period" dataDxfId="238"/>
    <tableColumn id="22" xr3:uid="{67533F7E-199E-4540-BC28-49DD721D0376}" name="_x000a__x000a_October 2020_x000a_Number of new admissions to LTC from community, pandemic period" dataDxfId="237"/>
    <tableColumn id="23" xr3:uid="{3E47C122-3115-4D7F-9F6B-5990A6B67CEE}" name="_x000a__x000a_November 2020_x000a_Number of new admissions to LTC from community, pandemic period" dataDxfId="236"/>
    <tableColumn id="24" xr3:uid="{3E66C009-621D-40E3-95F6-656012A0EBC5}" name="_x000a__x000a_December 2020_x000a_Number of new admissions to LTC from community, pandemic period" dataDxfId="235"/>
    <tableColumn id="25" xr3:uid="{27E47B69-3B89-4CF6-ABCE-B89C1FB0AB35}" name="_x000a__x000a_January 2021_x000a_Number of new admissions to LTC from community, pandemic period" dataDxfId="234"/>
    <tableColumn id="26" xr3:uid="{B13A2B42-F586-40AB-BEF9-DEB418569A03}" name="_x000a__x000a_February 2021_x000a_Number of new admissions to LTC from community, pandemic period" dataDxfId="233"/>
    <tableColumn id="27" xr3:uid="{2B387C58-A9C8-4AF5-B58E-3360D7AF840A}" name="_x000a__x000a_March 2021_x000a_Number of new admissions to LTC from community, pandemic period" dataDxfId="232"/>
    <tableColumn id="28" xr3:uid="{18A5F1A9-31D6-4B70-8217-A3DD413994EC}" name="_x000a__x000a_April 2021_x000a_Number of new admissions to LTC from community, pandemic period" dataDxfId="231"/>
    <tableColumn id="29" xr3:uid="{16159064-EFC2-4D31-BCCC-6F535BF56168}" name="_x000a__x000a_May 2021_x000a_Number of new admissions to LTC from community, pandemic period" dataDxfId="230"/>
    <tableColumn id="30" xr3:uid="{F5710C19-DB76-4D07-9467-7102D0FD51D3}" name="_x000a__x000a_June 2021_x000a_Number of new admissions to LTC from community, pandemic period" dataDxfId="229"/>
    <tableColumn id="31" xr3:uid="{0A23CC2C-71BD-4BC3-942F-0A96543726D8}" name="March 2020 to _x000a_June 2021 _x000a_(monthly average)_x000a_Number of new admissions to LTC from community, pandemic period" dataDxfId="228">
      <calculatedColumnFormula>AVERAGE(O6:AD6)</calculatedColumnFormula>
    </tableColumn>
    <tableColumn id="32" xr3:uid="{04701C32-B536-40D4-908D-1A161BC941AA}" name="_x000a_March 2019 to _x000a_March 2020_x000a_Percentage change, pre-pandemic to pandemic period" dataDxfId="227" dataCellStyle="Percent">
      <calculatedColumnFormula>((O6-D6)/D6)</calculatedColumnFormula>
    </tableColumn>
    <tableColumn id="33" xr3:uid="{4705A0FD-4498-445A-8833-F5129E432780}" name="_x000a_April 2019 to _x000a_April 2020_x000a_Percentage change, pre-pandemic to pandemic period" dataDxfId="226" dataCellStyle="Percent">
      <calculatedColumnFormula>((P6-E6)/E6)</calculatedColumnFormula>
    </tableColumn>
    <tableColumn id="34" xr3:uid="{B717B471-8A4B-4661-8764-545B0AC21D8B}" name="_x000a_May 2019 to _x000a_May 2020_x000a_Percentage change, pre-pandemic to pandemic period" dataDxfId="225" dataCellStyle="Percent">
      <calculatedColumnFormula>((Q6-F6)/F6)</calculatedColumnFormula>
    </tableColumn>
    <tableColumn id="35" xr3:uid="{5CDBFD7B-DCBA-4FF6-A298-139791F077A6}" name="_x000a_June 2019 to _x000a_June 2020_x000a_Percentage change, pre-pandemic to pandemic period" dataDxfId="224" dataCellStyle="Percent">
      <calculatedColumnFormula>((R6-G6)/G6)</calculatedColumnFormula>
    </tableColumn>
    <tableColumn id="36" xr3:uid="{8EFC8341-DECB-43F8-AEEF-C45A39E07632}" name="_x000a_July 2019 to _x000a_July 2020_x000a_Percentage change, pre-pandemic to pandemic period" dataDxfId="223" dataCellStyle="Percent">
      <calculatedColumnFormula>((S6-H6)/H6)</calculatedColumnFormula>
    </tableColumn>
    <tableColumn id="37" xr3:uid="{9A2B4DB6-E49F-4C0C-B31E-61F119948597}" name="_x000a_August 2019 to _x000a_August 2020_x000a_Percentage change, pre-pandemic to pandemic period" dataDxfId="222" dataCellStyle="Percent">
      <calculatedColumnFormula>((T6-I6)/I6)</calculatedColumnFormula>
    </tableColumn>
    <tableColumn id="38" xr3:uid="{6DAA0FE3-210A-447A-A856-D7069A381034}" name="_x000a_September 2019 to _x000a_September 2020_x000a_Percentage change, pre-pandemic to pandemic period" dataDxfId="221" dataCellStyle="Percent">
      <calculatedColumnFormula>((U6-J6)/J6)</calculatedColumnFormula>
    </tableColumn>
    <tableColumn id="39" xr3:uid="{3D8724A3-26FC-4084-A86F-3F6679139104}" name="_x000a_October 2019 to _x000a_October 2020_x000a_Percentage change, pre-pandemic to pandemic period" dataDxfId="220" dataCellStyle="Percent">
      <calculatedColumnFormula>((V6-K6)/K6)</calculatedColumnFormula>
    </tableColumn>
    <tableColumn id="40" xr3:uid="{347309FD-0BB7-4C6C-95AD-A4AD276D3F4A}" name="_x000a_November 2019 to _x000a_November 2020_x000a_Percentage change, pre-pandemic to pandemic period" dataDxfId="219" dataCellStyle="Percent">
      <calculatedColumnFormula>((W6-L6)/L6)</calculatedColumnFormula>
    </tableColumn>
    <tableColumn id="41" xr3:uid="{2C38AE62-8004-4181-8B51-DC8D3AD0101B}" name="_x000a_December 2019 to _x000a_December 2020_x000a_Percentage change, pre-pandemic to pandemic period" dataDxfId="218" dataCellStyle="Percent">
      <calculatedColumnFormula>((X6-M6)/M6)</calculatedColumnFormula>
    </tableColumn>
    <tableColumn id="42" xr3:uid="{0BC3C266-490A-4AEC-8B3D-CB567D653D1F}" name="_x000a_January 2019 to _x000a_January 2021_x000a_Percentage change, pre-pandemic to pandemic period" dataDxfId="217" dataCellStyle="Percent">
      <calculatedColumnFormula>((Y6-B6)/B6)</calculatedColumnFormula>
    </tableColumn>
    <tableColumn id="43" xr3:uid="{0CF494FC-62A0-4C2E-8136-B2FF45220BA8}" name="_x000a_February 2019 to _x000a_February 2021_x000a_Percentage change, pre-pandemic to pandemic period" dataDxfId="216" dataCellStyle="Percent">
      <calculatedColumnFormula>((Z6-C6)/C6)</calculatedColumnFormula>
    </tableColumn>
    <tableColumn id="44" xr3:uid="{AC69A1AC-C173-4497-8A33-B5CACA9C495B}" name="_x000a_March 2019 to _x000a_March 2021_x000a_Percentage change, pre-pandemic to pandemic period" dataDxfId="215" dataCellStyle="Percent">
      <calculatedColumnFormula>((AA6-D6)/D6)</calculatedColumnFormula>
    </tableColumn>
    <tableColumn id="45" xr3:uid="{2770FBA0-C445-47F3-9812-7C549E2558AB}" name="_x000a_April 2019 to _x000a_April 2021_x000a_Percentage change, pre-pandemic to pandemic period" dataDxfId="214" dataCellStyle="Percent">
      <calculatedColumnFormula>((AB6-E6)/E6)</calculatedColumnFormula>
    </tableColumn>
    <tableColumn id="46" xr3:uid="{954342C9-5E7E-4E99-B5CB-46FA40C412B8}" name="_x000a_May 2019 to _x000a_May 2021_x000a_Percentage change, pre-pandemic to pandemic period" dataDxfId="213" dataCellStyle="Percent">
      <calculatedColumnFormula>((AC6-F6)/F6)</calculatedColumnFormula>
    </tableColumn>
    <tableColumn id="47" xr3:uid="{33E5B869-3DA0-48C5-B870-DA741C636066}" name="_x000a_June 2019 to _x000a_June 2021_x000a_Percentage change, pre-pandemic to pandemic period" dataDxfId="212" dataCellStyle="Percent">
      <calculatedColumnFormula>((AD6-G6)/G6)</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3D8128A-FB48-419E-85BE-B03F25DF6E34}" name="Table7" displayName="Table7" ref="A19:AU25" totalsRowShown="0" headerRowDxfId="211" dataDxfId="210" tableBorderDxfId="209" headerRowCellStyle="Header_row" dataCellStyle="Percent">
  <autoFilter ref="A19:AU25" xr:uid="{63D8128A-FB48-419E-85BE-B03F25DF6E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FA27CA3B-E13C-438D-9DA2-85E711647573}" name="Province" dataDxfId="208" dataCellStyle="Header_row"/>
    <tableColumn id="2" xr3:uid="{E7E336A5-4472-4940-A196-F47827AD7826}" name="_x000a__x000a_January 2019_x000a_Number of new admissions to LTC from hospital, pre-pandemic" dataDxfId="207"/>
    <tableColumn id="3" xr3:uid="{7DF5DDD9-149D-4CE6-89EC-B707D1F96AA2}" name="_x000a__x000a_February 2019_x000a_Number of new admissions to LTC from hospital, pre-pandemic" dataDxfId="206"/>
    <tableColumn id="4" xr3:uid="{27CD5B81-51AA-4524-9682-4137EADF9152}" name="_x000a__x000a_March 2019_x000a_Number of new admissions to LTC from hospital, pre-pandemic" dataDxfId="205"/>
    <tableColumn id="5" xr3:uid="{885F2154-E774-4067-8636-1E66789FC238}" name="_x000a__x000a_April 2019 _x000a_Number of new admissions to LTC from hospital, pre-pandemic" dataDxfId="204"/>
    <tableColumn id="6" xr3:uid="{9FEE2D53-7441-4AA0-A461-6C19A37698B3}" name="_x000a__x000a_May 2019 _x000a_Number of new admissions to LTC from hospital, pre-pandemic" dataDxfId="203"/>
    <tableColumn id="7" xr3:uid="{CE52A0D3-D0E7-40D1-B1DA-B7E0080DC8DC}" name="_x000a__x000a_June 2019_x000a_Number of new admissions to LTC from hospital, pre-pandemic" dataDxfId="202"/>
    <tableColumn id="8" xr3:uid="{E57ABB11-56AF-4BE1-A290-4AC48FD7083D}" name="_x000a__x000a_July 2019_x000a_Number of new admissions to LTC from hospital, pre-pandemic" dataDxfId="201"/>
    <tableColumn id="9" xr3:uid="{BCB0C55F-6692-40ED-9FF5-3B9088A45F29}" name="_x000a__x000a_August 2019_x000a_Number of new admissions to LTC from hospital, pre-pandemic" dataDxfId="200"/>
    <tableColumn id="10" xr3:uid="{22FBFD0C-C8CA-4D85-830A-996C5B9790FB}" name="_x000a__x000a_September 2019_x000a_Number of new admissions to LTC from hospital, pre-pandemic" dataDxfId="199"/>
    <tableColumn id="11" xr3:uid="{AF85C967-1F80-46B2-9E4A-741FE44E4099}" name="_x000a__x000a_October 2019_x000a_Number of new admissions to LTC from hospital, pre-pandemic" dataDxfId="198"/>
    <tableColumn id="12" xr3:uid="{81A4F418-DD0D-4DAD-9AF1-EF3F7030A7D1}" name="_x000a__x000a_November 2019_x000a_Number of new admissions to LTC from hospital, pre-pandemic" dataDxfId="197"/>
    <tableColumn id="13" xr3:uid="{117AF14E-CD35-4EEA-BE53-E513BB5E6A2E}" name="_x000a__x000a_December 2019_x000a_Number of new admissions to LTC from hospital, pre-pandemic" dataDxfId="196"/>
    <tableColumn id="14" xr3:uid="{CA2DCD9A-E958-4016-A26D-78213E972EA1}" name="January to December 2019 (monthly average)_x000a_Number of new admissions to LTC from hospital, pre-pandemic" dataDxfId="195">
      <calculatedColumnFormula>AVERAGE(B20:M20)</calculatedColumnFormula>
    </tableColumn>
    <tableColumn id="15" xr3:uid="{C2423DE7-3D47-40AB-AE03-318D90758492}" name="_x000a__x000a_March 2020_x000a_Number of new admissions to LTC from hospital, pandemic period" dataDxfId="194"/>
    <tableColumn id="16" xr3:uid="{FA90A546-59F3-4041-8A1D-C4F510C94B15}" name="_x000a__x000a_April 2020_x000a_Number of new admissions to LTC from hospital, pandemic period" dataDxfId="193"/>
    <tableColumn id="17" xr3:uid="{DD9AA716-4101-44A8-96E1-2555F7886AF5}" name="_x000a__x000a_May 2020_x000a_Number of new admissions to LTC from hospital, pandemic period" dataDxfId="192"/>
    <tableColumn id="18" xr3:uid="{26FB6E8F-DEA6-40B8-9E84-5778D1C121E1}" name="_x000a__x000a_June 2020_x000a_Number of new admissions to LTC from hospital, pandemic period" dataDxfId="191"/>
    <tableColumn id="19" xr3:uid="{44ACD722-6876-457C-8910-538E64F379CE}" name="_x000a__x000a_July 2020_x000a_Number of new admissions to LTC from hospital, pandemic period" dataDxfId="190"/>
    <tableColumn id="20" xr3:uid="{2D006B57-CBE3-41E5-A633-FBB079CD7448}" name="_x000a__x000a_August 2020 _x000a_Number of new admissions to LTC from hospital, pandemic period" dataDxfId="189"/>
    <tableColumn id="21" xr3:uid="{8C1825BB-E56E-42CE-A3CF-F18EFFD96895}" name="_x000a__x000a_September 2020_x000a_Number of new admissions to LTC from hospital, pandemic period" dataDxfId="188"/>
    <tableColumn id="22" xr3:uid="{C0CAE97B-FE3E-4D28-AAEA-1F43D97ACAF0}" name="_x000a__x000a_October 2020_x000a_Number of new admissions to LTC from hospital, pandemic period" dataDxfId="187"/>
    <tableColumn id="23" xr3:uid="{A87D025D-A4CC-475C-BD94-6378D84DE660}" name="_x000a__x000a_November 2020_x000a_Number of new admissions to LTC from hospital, pandemic period" dataDxfId="186"/>
    <tableColumn id="24" xr3:uid="{A9D02776-621C-4E17-9245-88490F410211}" name="_x000a__x000a_December 2020_x000a_Number of new admissions to LTC from hospital, pandemic period" dataDxfId="185"/>
    <tableColumn id="25" xr3:uid="{EF573309-8D9F-4152-9262-7523D1F4559A}" name="_x000a__x000a_January 2021_x000a_Number of new admissions to LTC from hospital, pandemic period" dataDxfId="184"/>
    <tableColumn id="26" xr3:uid="{CEADA0E7-7298-443E-BEF0-8935BF4DFC89}" name="_x000a__x000a_February 2021_x000a_Number of new admissions to LTC from hospital, pandemic period" dataDxfId="183"/>
    <tableColumn id="27" xr3:uid="{12E0D05F-E28D-40FC-943A-FA26A635B4A4}" name="_x000a__x000a_March 2021_x000a_Number of new admissions to LTC from hospital, pandemic period" dataDxfId="182"/>
    <tableColumn id="28" xr3:uid="{2ED9C4C3-36AF-4173-9E8C-516C7A414AB0}" name="_x000a__x000a_April 2021_x000a_Number of new admissions to LTC from hospital, pandemic period" dataDxfId="181"/>
    <tableColumn id="29" xr3:uid="{7CEDC6FD-4314-4D1E-A3C4-C33DC2C4FFDE}" name="_x000a__x000a_May 2021_x000a_Number of new admissions to LTC from hospital, pandemic period" dataDxfId="180"/>
    <tableColumn id="30" xr3:uid="{F9643051-4286-427C-AFB8-1CC92FA0ACE3}" name="_x000a__x000a_June 2021_x000a_Number of new admissions to LTC from hospital, pandemic period" dataDxfId="179"/>
    <tableColumn id="31" xr3:uid="{BD1BCE10-835F-4C73-9350-A801B91CFE6E}" name="March 2020 to _x000a_June 2021 _x000a_(monthly average)_x000a_Number of new admissions to LTC from hospital, pandemic period" dataDxfId="178">
      <calculatedColumnFormula>AVERAGE(O20:AD20)</calculatedColumnFormula>
    </tableColumn>
    <tableColumn id="32" xr3:uid="{2613199E-6AFE-4791-8A24-D00554D59CA3}" name="_x000a_March 2019 to _x000a_March 2020_x000a_Percentage change, pre-pandemic to pandemic period" dataDxfId="177" dataCellStyle="Percent">
      <calculatedColumnFormula>((O20-D20)/D20)</calculatedColumnFormula>
    </tableColumn>
    <tableColumn id="33" xr3:uid="{F7BF4336-69DD-4DEA-B2E0-EEDB81E10F5E}" name="_x000a_April 2019 to _x000a_April 2020_x000a_Percentage change, pre-pandemic to pandemic period" dataDxfId="176" dataCellStyle="Percent">
      <calculatedColumnFormula>((P20-E20)/E20)</calculatedColumnFormula>
    </tableColumn>
    <tableColumn id="34" xr3:uid="{AC82FA1A-3406-4262-9D65-C268CDDFF49E}" name="_x000a_May 2019 to _x000a_May 2020_x000a_Percentage change, pre-pandemic to pandemic period" dataDxfId="175" dataCellStyle="Percent">
      <calculatedColumnFormula>((Q20-F20)/F20)</calculatedColumnFormula>
    </tableColumn>
    <tableColumn id="35" xr3:uid="{A149AF04-4F6A-4746-868B-659CC2B9E9E7}" name="_x000a_June 2019 to _x000a_June 2020_x000a_Percentage change, pre-pandemic to pandemic period" dataDxfId="174" dataCellStyle="Percent">
      <calculatedColumnFormula>((R20-G20)/G20)</calculatedColumnFormula>
    </tableColumn>
    <tableColumn id="36" xr3:uid="{1BEB2D5E-253E-455E-9B17-FA5CA5A2AB71}" name="_x000a_July 2019 to _x000a_July 2020_x000a_Percentage change, pre-pandemic to pandemic period" dataDxfId="173" dataCellStyle="Percent">
      <calculatedColumnFormula>((S20-H20)/H20)</calculatedColumnFormula>
    </tableColumn>
    <tableColumn id="37" xr3:uid="{92D9C42B-C817-4CA2-A7F2-AD324EDEDD83}" name="_x000a_August 2019 to _x000a_August 2020_x000a_Percentage change, pre-pandemic to pandemic period" dataDxfId="172" dataCellStyle="Percent">
      <calculatedColumnFormula>((T20-I20)/I20)</calculatedColumnFormula>
    </tableColumn>
    <tableColumn id="38" xr3:uid="{0573580F-8D47-4916-A722-A67F68A5AB76}" name="_x000a_September 2019 to _x000a_September 2020_x000a_Percentage change, pre-pandemic to pandemic period" dataDxfId="171" dataCellStyle="Percent">
      <calculatedColumnFormula>((U20-J20)/J20)</calculatedColumnFormula>
    </tableColumn>
    <tableColumn id="39" xr3:uid="{485A0E75-EA8E-42DA-8367-4D07D2928F6B}" name="_x000a_October 2019 to _x000a_October 2020_x000a_Percentage change, pre-pandemic to pandemic period" dataDxfId="170" dataCellStyle="Percent">
      <calculatedColumnFormula>((V20-K20)/K20)</calculatedColumnFormula>
    </tableColumn>
    <tableColumn id="40" xr3:uid="{05DB9363-91AD-4A6C-92F6-AEC40EC41856}" name="_x000a_November 2019 to _x000a_November 2020_x000a_Percentage change, pre-pandemic to pandemic period" dataDxfId="169" dataCellStyle="Percent">
      <calculatedColumnFormula>((W20-L20)/L20)</calculatedColumnFormula>
    </tableColumn>
    <tableColumn id="41" xr3:uid="{E44F03BC-587B-44F4-99EC-C5ECCB539713}" name="_x000a_December 2019 to _x000a_December 2020_x000a_Percentage change, pre-pandemic to pandemic period" dataDxfId="168" dataCellStyle="Percent">
      <calculatedColumnFormula>((X20-M20)/M20)</calculatedColumnFormula>
    </tableColumn>
    <tableColumn id="42" xr3:uid="{679B61E0-C3CB-41B4-A1BE-DE6591E5FE2F}" name="_x000a_January 2019 to _x000a_January 2021_x000a_Percentage change, pre-pandemic to pandemic period" dataDxfId="167" dataCellStyle="Percent">
      <calculatedColumnFormula>((Y20-B20)/B20)</calculatedColumnFormula>
    </tableColumn>
    <tableColumn id="43" xr3:uid="{EA410A86-540A-45E3-86C7-AC67FB21DC24}" name="_x000a_February 2019 to _x000a_February 2021_x000a_Percentage change, pre-pandemic to pandemic period" dataDxfId="166" dataCellStyle="Percent">
      <calculatedColumnFormula>((Z20-C20)/C20)</calculatedColumnFormula>
    </tableColumn>
    <tableColumn id="44" xr3:uid="{8154905A-D3E0-4D91-A9F3-CB1C81B87F50}" name="_x000a_March 2019 to _x000a_March 2021_x000a_Percentage change, pre-pandemic to pandemic period" dataDxfId="165" dataCellStyle="Percent">
      <calculatedColumnFormula>((AA20-D20)/D20)</calculatedColumnFormula>
    </tableColumn>
    <tableColumn id="45" xr3:uid="{8610581A-3B3B-4AFC-A3AE-DDF5F6241685}" name="_x000a_April 2019 to _x000a_April 2021_x000a_Percentage change, pre-pandemic to pandemic period" dataDxfId="164" dataCellStyle="Percent">
      <calculatedColumnFormula>((AB20-E20)/E20)</calculatedColumnFormula>
    </tableColumn>
    <tableColumn id="46" xr3:uid="{F4F69A67-4ECA-40D9-A078-601DFA90365B}" name="_x000a_May 2019 to _x000a_May 2021_x000a_Percentage change, pre-pandemic to pandemic period" dataDxfId="163" dataCellStyle="Percent">
      <calculatedColumnFormula>((AC20-F20)/F20)</calculatedColumnFormula>
    </tableColumn>
    <tableColumn id="47" xr3:uid="{22B0CF0A-9B43-433B-B01B-97A0BF447A84}" name="_x000a_June 2019 to _x000a_June 2021_x000a_Percentage change, pre-pandemic to pandemic period" dataDxfId="162" dataCellStyle="Percent">
      <calculatedColumnFormula>((AD20-G20)/G20)</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F3D3DB-C0C1-477A-9D9B-733E475F501F}" name="Table8" displayName="Table8" ref="A5:AU9" totalsRowShown="0" headerRowDxfId="161" dataDxfId="160" tableBorderDxfId="159" headerRowCellStyle="Header_row">
  <autoFilter ref="A5:AU9" xr:uid="{56F3D3DB-C0C1-477A-9D9B-733E475F50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67A719D6-BB1D-4DAF-9CA0-3CBE39A597F1}" name="Type of needs" dataDxfId="158"/>
    <tableColumn id="2" xr3:uid="{9C5ADC44-6491-49CE-BE9B-48C8C4530662}" name="_x000a__x000a_January 2019_x000a_Percentage of LTC residents with high health care needs, pre-pandemic" dataDxfId="157" dataCellStyle="Percent"/>
    <tableColumn id="3" xr3:uid="{4AB7FBDC-1D3B-4386-B044-357432FF71A2}" name="_x000a__x000a_February 2019_x000a_Percentage of LTC residents with high health care needs, pre-pandemic" dataDxfId="156" dataCellStyle="Percent"/>
    <tableColumn id="4" xr3:uid="{2B52B926-5253-4A91-8997-3A431F1B39AD}" name="_x000a__x000a_March 2019_x000a_Percentage of LTC residents with high health care needs, pre-pandemic" dataDxfId="155" dataCellStyle="Percent"/>
    <tableColumn id="5" xr3:uid="{146DA16F-F2E6-4B12-99F0-70C9C4ADBDDB}" name="_x000a__x000a_April 2019 _x000a_Percentage of LTC residents with high health care needs, pre-pandemic" dataDxfId="154" dataCellStyle="Percent"/>
    <tableColumn id="6" xr3:uid="{ABAF542A-C55C-49FA-90EE-A3C65678C095}" name="_x000a__x000a_May 2019 _x000a_Percentage of LTC residents with high health care needs, pre-pandemic" dataDxfId="153" dataCellStyle="Percent"/>
    <tableColumn id="7" xr3:uid="{75662E42-A0B3-4B0E-A7B5-A19C02F4043F}" name="_x000a__x000a_June 2019_x000a_Percentage of LTC residents with high health care needs, pre-pandemic" dataDxfId="152" dataCellStyle="Percent"/>
    <tableColumn id="8" xr3:uid="{C36F52BE-86E4-4BF3-A268-BCC39C138EF0}" name="_x000a__x000a_July 2019_x000a_Percentage of LTC residents with high health care needs, pre-pandemic" dataDxfId="151" dataCellStyle="Percent"/>
    <tableColumn id="9" xr3:uid="{90B9316C-2268-49C4-8691-98BBCA844695}" name="_x000a__x000a_August 2019_x000a_Percentage of LTC residents with high health care needs, pre-pandemic" dataDxfId="150" dataCellStyle="Percent"/>
    <tableColumn id="10" xr3:uid="{352A7424-6562-4C42-9686-60EFC61102C6}" name="_x000a__x000a_September 2019_x000a_Percentage of LTC residents with high health care needs, pre-pandemic" dataDxfId="149" dataCellStyle="Percent"/>
    <tableColumn id="11" xr3:uid="{555D913C-74A5-438F-9CF4-6E2ED8B94DAA}" name="_x000a__x000a_October 2019_x000a_Percentage of LTC residents with high health care needs, pre-pandemic" dataDxfId="148" dataCellStyle="Percent"/>
    <tableColumn id="12" xr3:uid="{ABE7234D-343F-4FA6-8589-8A100D0E3834}" name="_x000a__x000a_November 2019_x000a_Percentage of LTC residents with high health care needs, pre-pandemic" dataDxfId="147" dataCellStyle="Percent"/>
    <tableColumn id="13" xr3:uid="{BB1A4706-6753-460A-BDD0-09D90C074D72}" name="_x000a__x000a_December 2019_x000a_Percentage of LTC residents with high health care needs, pre-pandemic" dataDxfId="146" dataCellStyle="Percent"/>
    <tableColumn id="14" xr3:uid="{98F714CB-3E0B-4739-B90E-093C34C06555}" name="January to _x000a_December 2019 _x000a_(monthly average)_x000a_Percentage of LTC residents with high health care needs, pre-pandemic" dataDxfId="145" dataCellStyle="Percent"/>
    <tableColumn id="15" xr3:uid="{850CDE41-A53F-4F69-8D98-1B7C8C41C074}" name="_x000a__x000a_March 2020_x000a_Percentage of LTC residents with high health care needs, pandemic period" dataDxfId="144" dataCellStyle="Percent"/>
    <tableColumn id="16" xr3:uid="{725B0B6F-2D97-4D42-A6CD-DDA15CC39DAE}" name="_x000a__x000a_April 2020_x000a_Percentage of LTC residents with high health care needs, pandemic period" dataDxfId="143" dataCellStyle="Percent"/>
    <tableColumn id="17" xr3:uid="{105FA8FB-0B73-4064-85C5-6EEBF8BAA5AC}" name="_x000a__x000a_May 2020_x000a_Percentage of LTC residents with high health care needs, pandemic period" dataDxfId="142" dataCellStyle="Percent"/>
    <tableColumn id="18" xr3:uid="{0D4BC661-BECA-4C61-B4B8-0C78F12AC3D5}" name="_x000a__x000a_June 2020_x000a_Percentage of LTC residents with high health care needs, pandemic period" dataDxfId="141" dataCellStyle="Percent"/>
    <tableColumn id="19" xr3:uid="{17B69DAF-D340-46A5-A44F-27C9F5BB4CA3}" name="_x000a__x000a_July 2020_x000a_Percentage of LTC residents with high health care needs, pandemic period" dataDxfId="140" dataCellStyle="Percent"/>
    <tableColumn id="20" xr3:uid="{5067395B-3443-48DB-85B9-8994890A9B0A}" name="_x000a__x000a_August 2020 _x000a_Percentage of LTC residents with high health care needs, pandemic period" dataDxfId="139" dataCellStyle="Percent"/>
    <tableColumn id="21" xr3:uid="{1B20D256-1B6A-4224-8656-9F507FBE8D51}" name="_x000a__x000a_September 2020_x000a_Percentage of LTC residents with high health care needs, pandemic period" dataDxfId="138" dataCellStyle="Percent"/>
    <tableColumn id="22" xr3:uid="{2B52E867-5693-4119-8156-CA17AC43555E}" name="_x000a__x000a_October 2020_x000a_Percentage of LTC residents with high health care needs, pandemic period" dataDxfId="137" dataCellStyle="Percent"/>
    <tableColumn id="23" xr3:uid="{2DC28FEF-9239-48B7-916D-7755FCCDDD8E}" name="_x000a__x000a_November 2020_x000a_Percentage of LTC residents with high health care needs, pandemic period" dataDxfId="136" dataCellStyle="Percent"/>
    <tableColumn id="24" xr3:uid="{4354F5BF-0115-45F5-ABD4-D2600344A87D}" name="_x000a__x000a_December 2020_x000a_Percentage of LTC residents with high health care needs, pandemic period" dataDxfId="135" dataCellStyle="Percent"/>
    <tableColumn id="25" xr3:uid="{5843C786-AABF-493E-BE8B-C4D47E2D8128}" name="_x000a__x000a_January 2021_x000a_Percentage of LTC residents with high health care needs, pandemic period" dataDxfId="134" dataCellStyle="Percent"/>
    <tableColumn id="26" xr3:uid="{82FD5602-466B-47AB-A7C3-3105D27FBBB2}" name="_x000a__x000a_February 2021_x000a_Percentage of LTC residents with high health care needs, pandemic period" dataDxfId="133" dataCellStyle="Percent"/>
    <tableColumn id="27" xr3:uid="{C38B30F6-5888-4289-A7F7-F9747AD56117}" name="_x000a__x000a_March 2021_x000a_Percentage of LTC residents with high health care needs, pandemic period" dataDxfId="132" dataCellStyle="Percent"/>
    <tableColumn id="28" xr3:uid="{D6C26792-6F86-47CB-8D3A-DF082E8DE5F2}" name="_x000a__x000a_April 2021_x000a_Percentage of LTC residents with high health care needs, pandemic period" dataDxfId="131" dataCellStyle="Percent"/>
    <tableColumn id="29" xr3:uid="{BA0B9BD3-CE99-4FB5-BDB0-636FCB5A04B0}" name="_x000a__x000a_May 2021_x000a_Percentage of LTC residents with high health care needs, pandemic period" dataDxfId="130" dataCellStyle="Percent"/>
    <tableColumn id="30" xr3:uid="{F8268DF9-8717-47A5-A5AC-25C212E45650}" name="_x000a__x000a_June 2021_x000a_Percentage of LTC residents with high health care needs, pandemic period" dataDxfId="129" dataCellStyle="Percent"/>
    <tableColumn id="31" xr3:uid="{C976AA33-92A4-4CE7-83C6-85268231A572}" name="March 2020 to _x000a_June 2021 _x000a_(monthly average)_x000a_Percentage of LTC residents with high health care needs, pandemic period" dataDxfId="128" dataCellStyle="Percent"/>
    <tableColumn id="32" xr3:uid="{DED22934-E9C3-487F-8536-F4C74CF00220}" name="_x000a_March 2019 to _x000a_March 2020_x000a_Percentage change, pre-pandemic to pandemic period" dataDxfId="127" dataCellStyle="Percent">
      <calculatedColumnFormula>((O6-D6)/D6)</calculatedColumnFormula>
    </tableColumn>
    <tableColumn id="33" xr3:uid="{8B8F22EB-93B8-4948-ACC1-CFF241B3E4ED}" name="_x000a_April 2019 to _x000a_April 2020_x000a_Percentage change, pre-pandemic to pandemic period" dataDxfId="126" dataCellStyle="Percent">
      <calculatedColumnFormula>((P6-E6)/E6)</calculatedColumnFormula>
    </tableColumn>
    <tableColumn id="34" xr3:uid="{BE9EEE95-722A-4A56-AE2C-336ABEFDDB6D}" name="_x000a_May 2019 to _x000a_May 2020_x000a_Percentage change, pre-pandemic to pandemic period" dataDxfId="125" dataCellStyle="Percent">
      <calculatedColumnFormula>((Q6-F6)/F6)</calculatedColumnFormula>
    </tableColumn>
    <tableColumn id="35" xr3:uid="{A6CD3DC2-1664-464C-BFB4-BC58B113FCD0}" name="_x000a_June 2019 to _x000a_June 2020_x000a_Percentage change, pre-pandemic to pandemic period" dataDxfId="124" dataCellStyle="Percent">
      <calculatedColumnFormula>((R6-G6)/G6)</calculatedColumnFormula>
    </tableColumn>
    <tableColumn id="36" xr3:uid="{FAE0DC6A-CE95-4957-B7C2-2CA179D12E2A}" name="_x000a_July 2019 to _x000a_July 2020_x000a_Percentage change, pre-pandemic to pandemic period" dataDxfId="123" dataCellStyle="Percent">
      <calculatedColumnFormula>((S6-H6)/H6)</calculatedColumnFormula>
    </tableColumn>
    <tableColumn id="37" xr3:uid="{7937FBA1-F05B-4817-8B71-EED0568BD268}" name="_x000a_August 2019 to _x000a_August 2020_x000a_Percentage change, pre-pandemic to pandemic period" dataDxfId="122" dataCellStyle="Percent">
      <calculatedColumnFormula>((T6-I6)/I6)</calculatedColumnFormula>
    </tableColumn>
    <tableColumn id="38" xr3:uid="{BFB6C95B-90E1-4647-A6D3-E9BB04CBEA97}" name="_x000a_September 2019 to _x000a_September 2020_x000a_Percentage change, pre-pandemic to pandemic period" dataDxfId="121" dataCellStyle="Percent">
      <calculatedColumnFormula>((U6-J6)/J6)</calculatedColumnFormula>
    </tableColumn>
    <tableColumn id="39" xr3:uid="{34AE235A-2817-4741-B6AA-0EC52578691D}" name="_x000a_October 2019 to _x000a_October 2020_x000a_Percentage change, pre-pandemic to pandemic period" dataDxfId="120" dataCellStyle="Percent">
      <calculatedColumnFormula>((V6-K6)/K6)</calculatedColumnFormula>
    </tableColumn>
    <tableColumn id="40" xr3:uid="{0564DA76-B689-4480-962D-364A6FE836DD}" name="_x000a_November 2019 to _x000a_November 2020_x000a_Percentage change, pre-pandemic to pandemic period" dataDxfId="119" dataCellStyle="Percent">
      <calculatedColumnFormula>((W6-L6)/L6)</calculatedColumnFormula>
    </tableColumn>
    <tableColumn id="41" xr3:uid="{A05DBFBC-5014-4623-A437-3700E6F746B0}" name="_x000a_December 2019 to _x000a_December 2020_x000a_Percentage change, pre-pandemic to pandemic period" dataDxfId="118" dataCellStyle="Percent">
      <calculatedColumnFormula>((X6-M6)/M6)</calculatedColumnFormula>
    </tableColumn>
    <tableColumn id="42" xr3:uid="{00E19FD4-A54E-4CE2-9FD5-2CA4521F34E0}" name="_x000a_January 2019 to _x000a_January 2021_x000a_Percentage change, pre-pandemic to pandemic period" dataDxfId="117" dataCellStyle="Percent">
      <calculatedColumnFormula>((Y6-B6)/B6)</calculatedColumnFormula>
    </tableColumn>
    <tableColumn id="43" xr3:uid="{7EB4EF24-867F-4C0D-B01F-CBA54177F5DD}" name="_x000a_February 2019 to _x000a_February 2021_x000a_Percentage change, pre-pandemic to pandemic period" dataDxfId="116" dataCellStyle="Percent">
      <calculatedColumnFormula>((Z6-C6)/C6)</calculatedColumnFormula>
    </tableColumn>
    <tableColumn id="44" xr3:uid="{CE118784-3917-493F-B144-AF08EDD03CF8}" name="_x000a_March 2019 to _x000a_March 2021_x000a_Percentage change, pre-pandemic to pandemic period" dataDxfId="115" dataCellStyle="Percent">
      <calculatedColumnFormula>((AA6-D6)/D6)</calculatedColumnFormula>
    </tableColumn>
    <tableColumn id="45" xr3:uid="{F2BA8B23-FF42-47F7-9C59-8BFEA29C700F}" name="_x000a_April 2019 to _x000a_April 2021_x000a_Percentage change, pre-pandemic to pandemic period" dataDxfId="114" dataCellStyle="Percent">
      <calculatedColumnFormula>((AB6-E6)/E6)</calculatedColumnFormula>
    </tableColumn>
    <tableColumn id="46" xr3:uid="{49CF6263-A27E-4D0A-9D73-C072DFC000E8}" name="_x000a_May 2019 to _x000a_May 2021_x000a_Percentage change, pre-pandemic to pandemic period" dataDxfId="113" dataCellStyle="Percent">
      <calculatedColumnFormula>((AC6-F6)/F6)</calculatedColumnFormula>
    </tableColumn>
    <tableColumn id="47" xr3:uid="{D5CC91A5-AAF2-40E2-A735-1FFB7C3F0AC3}" name="_x000a_June 2019 to _x000a_June 2021_x000a_Percentage change, pre-pandemic to pandemic period" dataDxfId="112" dataCellStyle="Percent">
      <calculatedColumnFormula>((AD6-G6)/G6)</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5C1E3DE-8238-4BCC-A688-B661DB3A6CF0}" name="Table9" displayName="Table9" ref="A4:E73" totalsRowShown="0" headerRowDxfId="110" headerRowBorderDxfId="109" tableBorderDxfId="108" totalsRowBorderDxfId="107" headerRowCellStyle="Header_row">
  <autoFilter ref="A4:E73" xr:uid="{15C1E3DE-8238-4BCC-A688-B661DB3A6CF0}">
    <filterColumn colId="0" hiddenButton="1"/>
    <filterColumn colId="1" hiddenButton="1"/>
    <filterColumn colId="2" hiddenButton="1"/>
    <filterColumn colId="3" hiddenButton="1"/>
    <filterColumn colId="4" hiddenButton="1"/>
  </autoFilter>
  <tableColumns count="5">
    <tableColumn id="1" xr3:uid="{0EDC9680-3BA7-4AD6-8C1F-D13AE322D504}" name="Week" dataDxfId="106"/>
    <tableColumn id="2" xr3:uid="{C425E35A-EC35-429E-9BDB-F7512857E356}" name="Pre-pandemic _x000a_(5-year average) number of deaths" dataDxfId="105"/>
    <tableColumn id="3" xr3:uid="{1AAF7FFE-E5AD-4F4B-96D7-42B60288317B}" name="Pandemic number _x000a_of deaths" dataDxfId="104"/>
    <tableColumn id="4" xr3:uid="{AD899B03-2505-445B-970C-0EF0449A9BB9}" name="Community _x000a_COVID-19 cases" dataDxfId="103"/>
    <tableColumn id="5" xr3:uid="{662689AB-1DB9-4EBB-81DE-501550292941}" name="Excess deaths" dataDxfId="102">
      <calculatedColumnFormula>C5-B5</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ealthreports@cihi.ca"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https://www.cihi.ca/en/data-and-standards/access-data" TargetMode="External"/><Relationship Id="rId1" Type="http://schemas.openxmlformats.org/officeDocument/2006/relationships/hyperlink" Target="https://www.cihi.ca/en/covid-19-resources" TargetMode="External"/><Relationship Id="rId6" Type="http://schemas.openxmlformats.org/officeDocument/2006/relationships/hyperlink" Target="http://www.instagram.com/cihi_icis/" TargetMode="External"/><Relationship Id="rId11" Type="http://schemas.openxmlformats.org/officeDocument/2006/relationships/drawing" Target="../drawings/drawing1.xml"/><Relationship Id="rId5" Type="http://schemas.openxmlformats.org/officeDocument/2006/relationships/hyperlink" Target="https://www.linkedin.com/company/canadian-institute-for-health-information" TargetMode="External"/><Relationship Id="rId10" Type="http://schemas.openxmlformats.org/officeDocument/2006/relationships/printerSettings" Target="../printerSettings/printerSettings1.bin"/><Relationship Id="rId4" Type="http://schemas.openxmlformats.org/officeDocument/2006/relationships/hyperlink" Target="http://www.facebook.com/CIHI.ICIS" TargetMode="External"/><Relationship Id="rId9" Type="http://schemas.openxmlformats.org/officeDocument/2006/relationships/hyperlink" Target="mailto:media@cihi.ca"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hi.ca/sites/default/files/document/cihi-reference-data-model-toolkit-en.pdf" TargetMode="External"/><Relationship Id="rId2" Type="http://schemas.openxmlformats.org/officeDocument/2006/relationships/hyperlink" Target="https://www.cihi.ca/en/continuing-care-metadata" TargetMode="External"/><Relationship Id="rId1" Type="http://schemas.openxmlformats.org/officeDocument/2006/relationships/hyperlink" Target="https://www.cihi.ca/en/continuing-car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ltc-covid19-tracker.ca/"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ltc-covid19-tracker.ca/" TargetMode="External"/><Relationship Id="rId1" Type="http://schemas.openxmlformats.org/officeDocument/2006/relationships/hyperlink" Target="https://ltc-covid19-tracker.ca/"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topLeftCell="A2" zoomScaleNormal="100" workbookViewId="0"/>
  </sheetViews>
  <sheetFormatPr defaultColWidth="0" defaultRowHeight="14.25" zeroHeight="1"/>
  <cols>
    <col min="1" max="1" width="113.125" customWidth="1"/>
    <col min="2" max="10" width="0" hidden="1" customWidth="1"/>
    <col min="11" max="16384" width="8.625" hidden="1"/>
  </cols>
  <sheetData>
    <row r="1" spans="1:1" s="76" customFormat="1" hidden="1">
      <c r="A1" s="75" t="s">
        <v>0</v>
      </c>
    </row>
    <row r="2" spans="1:1" s="72" customFormat="1" ht="98.1" customHeight="1">
      <c r="A2" s="78" t="s">
        <v>1</v>
      </c>
    </row>
    <row r="3" spans="1:1" s="72" customFormat="1" ht="90" customHeight="1">
      <c r="A3" s="39" t="s">
        <v>2</v>
      </c>
    </row>
    <row r="4" spans="1:1" ht="30" customHeight="1">
      <c r="A4" s="79" t="s">
        <v>3</v>
      </c>
    </row>
    <row r="5" spans="1:1" s="80" customFormat="1" ht="39.75" customHeight="1">
      <c r="A5" s="80" t="s">
        <v>4</v>
      </c>
    </row>
    <row r="6" spans="1:1" s="15" customFormat="1" ht="19.5" customHeight="1">
      <c r="A6" s="14" t="s">
        <v>5</v>
      </c>
    </row>
    <row r="7" spans="1:1" s="39" customFormat="1" ht="30" customHeight="1">
      <c r="A7" s="39" t="s">
        <v>6</v>
      </c>
    </row>
    <row r="8" spans="1:1" s="80" customFormat="1" ht="39.75" customHeight="1">
      <c r="A8" s="80" t="s">
        <v>7</v>
      </c>
    </row>
    <row r="9" spans="1:1" ht="15" customHeight="1">
      <c r="A9" s="52" t="s">
        <v>8</v>
      </c>
    </row>
    <row r="10" spans="1:1" s="15" customFormat="1" ht="30" customHeight="1">
      <c r="A10" s="14" t="s">
        <v>9</v>
      </c>
    </row>
    <row r="11" spans="1:1" ht="15" customHeight="1">
      <c r="A11" s="52" t="s">
        <v>10</v>
      </c>
    </row>
    <row r="12" spans="1:1" s="15" customFormat="1" ht="30" customHeight="1">
      <c r="A12" s="14" t="s">
        <v>11</v>
      </c>
    </row>
    <row r="13" spans="1:1" ht="15" customHeight="1">
      <c r="A13" s="52" t="s">
        <v>12</v>
      </c>
    </row>
    <row r="14" spans="1:1" s="15" customFormat="1" ht="30" customHeight="1">
      <c r="A14" s="14" t="s">
        <v>13</v>
      </c>
    </row>
    <row r="15" spans="1:1" ht="15" customHeight="1">
      <c r="A15" s="52" t="s">
        <v>14</v>
      </c>
    </row>
    <row r="16" spans="1:1" ht="15" customHeight="1">
      <c r="A16" s="53" t="s">
        <v>15</v>
      </c>
    </row>
    <row r="17" spans="1:1" ht="15" customHeight="1">
      <c r="A17" s="53" t="s">
        <v>16</v>
      </c>
    </row>
    <row r="18" spans="1:1" ht="15" customHeight="1">
      <c r="A18" s="53" t="s">
        <v>17</v>
      </c>
    </row>
    <row r="19" spans="1:1" ht="15" customHeight="1">
      <c r="A19" s="53" t="s">
        <v>18</v>
      </c>
    </row>
    <row r="20" spans="1:1" s="15" customFormat="1" ht="30" customHeight="1">
      <c r="A20" s="14" t="s">
        <v>19</v>
      </c>
    </row>
    <row r="21" spans="1:1" s="80" customFormat="1" ht="39.75" customHeight="1">
      <c r="A21" s="80" t="s">
        <v>20</v>
      </c>
    </row>
    <row r="22" spans="1:1" ht="30" customHeight="1">
      <c r="A22" s="81" t="s">
        <v>21</v>
      </c>
    </row>
    <row r="23" spans="1:1" ht="90" customHeight="1">
      <c r="A23" s="82" t="s">
        <v>22</v>
      </c>
    </row>
  </sheetData>
  <hyperlinks>
    <hyperlink ref="A6" r:id="rId1" xr:uid="{00000000-0004-0000-0000-000000000000}"/>
    <hyperlink ref="A12" r:id="rId2" xr:uid="{00000000-0004-0000-0000-000001000000}"/>
    <hyperlink ref="A16" r:id="rId3" xr:uid="{00000000-0004-0000-0000-000002000000}"/>
    <hyperlink ref="A17" r:id="rId4" xr:uid="{00000000-0004-0000-0000-000003000000}"/>
    <hyperlink ref="A18" r:id="rId5" xr:uid="{00000000-0004-0000-0000-000004000000}"/>
    <hyperlink ref="A19" r:id="rId6" xr:uid="{00000000-0004-0000-0000-000005000000}"/>
    <hyperlink ref="A20" r:id="rId7" xr:uid="{00000000-0004-0000-0000-000006000000}"/>
    <hyperlink ref="A10" r:id="rId8" xr:uid="{D32922F8-F066-4E5A-AFD7-5D8FE914E7AF}"/>
    <hyperlink ref="A14" r:id="rId9" xr:uid="{F543A725-8FFE-4771-885E-4AD5F041277B}"/>
  </hyperlinks>
  <pageMargins left="0.7" right="0.7" top="0.75" bottom="0.75" header="0.3" footer="0.3"/>
  <pageSetup orientation="portrait" r:id="rId10"/>
  <headerFooter>
    <oddFooter>&amp;L&amp;L&amp;"Arial"&amp;9© 2021 CIHI</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Q22"/>
  <sheetViews>
    <sheetView showGridLines="0" zoomScaleNormal="100" workbookViewId="0">
      <pane xSplit="1" topLeftCell="B1" activePane="topRight" state="frozen"/>
      <selection activeCell="F10" sqref="F10"/>
      <selection pane="topRight"/>
    </sheetView>
  </sheetViews>
  <sheetFormatPr defaultColWidth="0" defaultRowHeight="14.25" zeroHeight="1"/>
  <cols>
    <col min="1" max="1" width="32.5" customWidth="1"/>
    <col min="2" max="47" width="16.625" customWidth="1"/>
    <col min="48" max="1343" width="0" hidden="1" customWidth="1"/>
    <col min="1344" max="16384" width="8.625" hidden="1"/>
  </cols>
  <sheetData>
    <row r="1" spans="1:1343" s="76" customFormat="1" hidden="1">
      <c r="A1" s="76" t="s">
        <v>412</v>
      </c>
    </row>
    <row r="2" spans="1:1343" ht="24" customHeight="1">
      <c r="A2" s="14" t="s">
        <v>61</v>
      </c>
    </row>
    <row r="3" spans="1:1343" s="5" customFormat="1" ht="20.25" customHeight="1">
      <c r="A3" s="90" t="s">
        <v>413</v>
      </c>
      <c r="B3" s="28"/>
      <c r="C3" s="28"/>
      <c r="D3" s="28"/>
      <c r="E3" s="28"/>
      <c r="F3" s="28"/>
      <c r="G3" s="28"/>
      <c r="H3" s="28"/>
      <c r="I3" s="28"/>
      <c r="J3" s="28"/>
      <c r="K3" s="28"/>
      <c r="L3" s="28"/>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row>
    <row r="4" spans="1:1343" s="34" customFormat="1" ht="15" customHeight="1">
      <c r="A4" s="128"/>
      <c r="B4" s="314" t="s">
        <v>414</v>
      </c>
      <c r="C4" s="314"/>
      <c r="D4" s="314"/>
      <c r="E4" s="314"/>
      <c r="F4" s="314"/>
      <c r="G4" s="314"/>
      <c r="H4" s="314"/>
      <c r="I4" s="314"/>
      <c r="J4" s="314"/>
      <c r="K4" s="314"/>
      <c r="L4" s="314"/>
      <c r="M4" s="314"/>
      <c r="N4" s="314"/>
      <c r="O4" s="314" t="s">
        <v>415</v>
      </c>
      <c r="P4" s="314"/>
      <c r="Q4" s="314"/>
      <c r="R4" s="314"/>
      <c r="S4" s="314"/>
      <c r="T4" s="314"/>
      <c r="U4" s="314"/>
      <c r="V4" s="314"/>
      <c r="W4" s="314"/>
      <c r="X4" s="314"/>
      <c r="Y4" s="314"/>
      <c r="Z4" s="314"/>
      <c r="AA4" s="314"/>
      <c r="AB4" s="314"/>
      <c r="AC4" s="314"/>
      <c r="AD4" s="314"/>
      <c r="AE4" s="314"/>
      <c r="AF4" s="314" t="s">
        <v>416</v>
      </c>
      <c r="AG4" s="314"/>
      <c r="AH4" s="314"/>
      <c r="AI4" s="314"/>
      <c r="AJ4" s="314"/>
      <c r="AK4" s="314"/>
      <c r="AL4" s="314"/>
      <c r="AM4" s="314"/>
      <c r="AN4" s="314"/>
      <c r="AO4" s="314"/>
      <c r="AP4" s="314"/>
      <c r="AQ4" s="314"/>
      <c r="AR4" s="314"/>
      <c r="AS4" s="314"/>
      <c r="AT4" s="314"/>
      <c r="AU4" s="315"/>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c r="AUI4"/>
      <c r="AUJ4"/>
      <c r="AUK4"/>
      <c r="AUL4"/>
      <c r="AUM4"/>
      <c r="AUN4"/>
      <c r="AUO4"/>
      <c r="AUP4"/>
      <c r="AUQ4"/>
      <c r="AUR4"/>
      <c r="AUS4"/>
      <c r="AUT4"/>
      <c r="AUU4"/>
      <c r="AUV4"/>
      <c r="AUW4"/>
      <c r="AUX4"/>
      <c r="AUY4"/>
      <c r="AUZ4"/>
      <c r="AVA4"/>
      <c r="AVB4"/>
      <c r="AVC4"/>
      <c r="AVD4"/>
      <c r="AVE4"/>
      <c r="AVF4"/>
      <c r="AVG4"/>
      <c r="AVH4"/>
      <c r="AVI4"/>
      <c r="AVJ4"/>
      <c r="AVK4"/>
      <c r="AVL4"/>
      <c r="AVM4"/>
      <c r="AVN4"/>
      <c r="AVO4"/>
      <c r="AVP4"/>
      <c r="AVQ4"/>
      <c r="AVR4"/>
      <c r="AVS4"/>
      <c r="AVT4"/>
      <c r="AVU4"/>
      <c r="AVV4"/>
      <c r="AVW4"/>
      <c r="AVX4"/>
      <c r="AVY4"/>
      <c r="AVZ4"/>
      <c r="AWA4"/>
      <c r="AWB4"/>
      <c r="AWC4"/>
      <c r="AWD4"/>
      <c r="AWE4"/>
      <c r="AWF4"/>
      <c r="AWG4"/>
      <c r="AWH4"/>
      <c r="AWI4"/>
      <c r="AWJ4"/>
      <c r="AWK4"/>
      <c r="AWL4"/>
      <c r="AWM4"/>
      <c r="AWN4"/>
      <c r="AWO4"/>
      <c r="AWP4"/>
      <c r="AWQ4"/>
      <c r="AWR4"/>
      <c r="AWS4"/>
      <c r="AWT4"/>
      <c r="AWU4"/>
      <c r="AWV4"/>
      <c r="AWW4"/>
      <c r="AWX4"/>
      <c r="AWY4"/>
      <c r="AWZ4"/>
      <c r="AXA4"/>
      <c r="AXB4"/>
      <c r="AXC4"/>
      <c r="AXD4"/>
      <c r="AXE4"/>
      <c r="AXF4"/>
      <c r="AXG4"/>
      <c r="AXH4"/>
      <c r="AXI4"/>
      <c r="AXJ4"/>
      <c r="AXK4"/>
      <c r="AXL4"/>
      <c r="AXM4"/>
      <c r="AXN4"/>
      <c r="AXO4"/>
      <c r="AXP4"/>
      <c r="AXQ4"/>
      <c r="AXR4"/>
      <c r="AXS4"/>
      <c r="AXT4"/>
      <c r="AXU4"/>
      <c r="AXV4"/>
      <c r="AXW4"/>
      <c r="AXX4"/>
      <c r="AXY4"/>
      <c r="AXZ4"/>
      <c r="AYA4"/>
      <c r="AYB4"/>
      <c r="AYC4"/>
      <c r="AYD4"/>
      <c r="AYE4"/>
      <c r="AYF4"/>
      <c r="AYG4"/>
      <c r="AYH4"/>
      <c r="AYI4"/>
      <c r="AYJ4"/>
      <c r="AYK4"/>
      <c r="AYL4"/>
      <c r="AYM4"/>
      <c r="AYN4"/>
      <c r="AYO4"/>
      <c r="AYP4"/>
      <c r="AYQ4"/>
    </row>
    <row r="5" spans="1:1343" s="283" customFormat="1" ht="45" customHeight="1">
      <c r="A5" s="282" t="s">
        <v>94</v>
      </c>
      <c r="B5" s="284" t="s">
        <v>417</v>
      </c>
      <c r="C5" s="284" t="s">
        <v>418</v>
      </c>
      <c r="D5" s="284" t="s">
        <v>419</v>
      </c>
      <c r="E5" s="284" t="s">
        <v>420</v>
      </c>
      <c r="F5" s="284" t="s">
        <v>421</v>
      </c>
      <c r="G5" s="284" t="s">
        <v>422</v>
      </c>
      <c r="H5" s="284" t="s">
        <v>423</v>
      </c>
      <c r="I5" s="284" t="s">
        <v>424</v>
      </c>
      <c r="J5" s="284" t="s">
        <v>425</v>
      </c>
      <c r="K5" s="284" t="s">
        <v>426</v>
      </c>
      <c r="L5" s="284" t="s">
        <v>427</v>
      </c>
      <c r="M5" s="284" t="s">
        <v>428</v>
      </c>
      <c r="N5" s="285" t="s">
        <v>429</v>
      </c>
      <c r="O5" s="284" t="s">
        <v>430</v>
      </c>
      <c r="P5" s="284" t="s">
        <v>431</v>
      </c>
      <c r="Q5" s="284" t="s">
        <v>432</v>
      </c>
      <c r="R5" s="284" t="s">
        <v>433</v>
      </c>
      <c r="S5" s="284" t="s">
        <v>434</v>
      </c>
      <c r="T5" s="284" t="s">
        <v>435</v>
      </c>
      <c r="U5" s="284" t="s">
        <v>436</v>
      </c>
      <c r="V5" s="284" t="s">
        <v>437</v>
      </c>
      <c r="W5" s="284" t="s">
        <v>438</v>
      </c>
      <c r="X5" s="284" t="s">
        <v>439</v>
      </c>
      <c r="Y5" s="284" t="s">
        <v>440</v>
      </c>
      <c r="Z5" s="284" t="s">
        <v>441</v>
      </c>
      <c r="AA5" s="284" t="s">
        <v>442</v>
      </c>
      <c r="AB5" s="284" t="s">
        <v>443</v>
      </c>
      <c r="AC5" s="284" t="s">
        <v>444</v>
      </c>
      <c r="AD5" s="284" t="s">
        <v>445</v>
      </c>
      <c r="AE5" s="285" t="s">
        <v>446</v>
      </c>
      <c r="AF5" s="284" t="s">
        <v>158</v>
      </c>
      <c r="AG5" s="284" t="s">
        <v>159</v>
      </c>
      <c r="AH5" s="284" t="s">
        <v>160</v>
      </c>
      <c r="AI5" s="284" t="s">
        <v>161</v>
      </c>
      <c r="AJ5" s="284" t="s">
        <v>162</v>
      </c>
      <c r="AK5" s="284" t="s">
        <v>163</v>
      </c>
      <c r="AL5" s="284" t="s">
        <v>217</v>
      </c>
      <c r="AM5" s="284" t="s">
        <v>165</v>
      </c>
      <c r="AN5" s="284" t="s">
        <v>166</v>
      </c>
      <c r="AO5" s="284" t="s">
        <v>218</v>
      </c>
      <c r="AP5" s="284" t="s">
        <v>219</v>
      </c>
      <c r="AQ5" s="284" t="s">
        <v>220</v>
      </c>
      <c r="AR5" s="284" t="s">
        <v>221</v>
      </c>
      <c r="AS5" s="284" t="s">
        <v>171</v>
      </c>
      <c r="AT5" s="284" t="s">
        <v>172</v>
      </c>
      <c r="AU5" s="286" t="s">
        <v>173</v>
      </c>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c r="DS5" s="281"/>
      <c r="DT5" s="281"/>
      <c r="DU5" s="281"/>
      <c r="DV5" s="281"/>
      <c r="DW5" s="281"/>
      <c r="DX5" s="281"/>
      <c r="DY5" s="281"/>
      <c r="DZ5" s="281"/>
      <c r="EA5" s="281"/>
      <c r="EB5" s="281"/>
      <c r="EC5" s="281"/>
      <c r="ED5" s="281"/>
      <c r="EE5" s="281"/>
      <c r="EF5" s="281"/>
      <c r="EG5" s="281"/>
      <c r="EH5" s="281"/>
      <c r="EI5" s="281"/>
      <c r="EJ5" s="281"/>
      <c r="EK5" s="281"/>
      <c r="EL5" s="281"/>
      <c r="EM5" s="281"/>
      <c r="EN5" s="281"/>
      <c r="EO5" s="281"/>
      <c r="EP5" s="281"/>
      <c r="EQ5" s="281"/>
      <c r="ER5" s="281"/>
      <c r="ES5" s="281"/>
      <c r="ET5" s="281"/>
      <c r="EU5" s="281"/>
      <c r="EV5" s="281"/>
      <c r="EW5" s="281"/>
      <c r="EX5" s="281"/>
      <c r="EY5" s="281"/>
      <c r="EZ5" s="281"/>
      <c r="FA5" s="281"/>
      <c r="FB5" s="281"/>
      <c r="FC5" s="281"/>
      <c r="FD5" s="281"/>
      <c r="FE5" s="281"/>
      <c r="FF5" s="281"/>
      <c r="FG5" s="281"/>
      <c r="FH5" s="281"/>
      <c r="FI5" s="281"/>
      <c r="FJ5" s="281"/>
      <c r="FK5" s="281"/>
      <c r="FL5" s="281"/>
      <c r="FM5" s="281"/>
      <c r="FN5" s="281"/>
      <c r="FO5" s="281"/>
      <c r="FP5" s="281"/>
      <c r="FQ5" s="281"/>
      <c r="FR5" s="281"/>
      <c r="FS5" s="281"/>
      <c r="FT5" s="281"/>
      <c r="FU5" s="281"/>
      <c r="FV5" s="281"/>
      <c r="FW5" s="281"/>
      <c r="FX5" s="281"/>
      <c r="FY5" s="281"/>
      <c r="FZ5" s="281"/>
      <c r="GA5" s="281"/>
      <c r="GB5" s="281"/>
      <c r="GC5" s="281"/>
      <c r="GD5" s="281"/>
      <c r="GE5" s="281"/>
      <c r="GF5" s="281"/>
      <c r="GG5" s="281"/>
      <c r="GH5" s="281"/>
      <c r="GI5" s="281"/>
      <c r="GJ5" s="281"/>
      <c r="GK5" s="281"/>
      <c r="GL5" s="281"/>
      <c r="GM5" s="281"/>
      <c r="GN5" s="281"/>
      <c r="GO5" s="281"/>
      <c r="GP5" s="281"/>
      <c r="GQ5" s="281"/>
      <c r="GR5" s="281"/>
      <c r="GS5" s="281"/>
      <c r="GT5" s="281"/>
      <c r="GU5" s="281"/>
      <c r="GV5" s="281"/>
      <c r="GW5" s="281"/>
      <c r="GX5" s="281"/>
      <c r="GY5" s="281"/>
      <c r="GZ5" s="281"/>
      <c r="HA5" s="281"/>
      <c r="HB5" s="281"/>
      <c r="HC5" s="281"/>
      <c r="HD5" s="281"/>
      <c r="HE5" s="281"/>
      <c r="HF5" s="281"/>
      <c r="HG5" s="281"/>
      <c r="HH5" s="281"/>
      <c r="HI5" s="281"/>
      <c r="HJ5" s="281"/>
      <c r="HK5" s="281"/>
      <c r="HL5" s="281"/>
      <c r="HM5" s="281"/>
      <c r="HN5" s="281"/>
      <c r="HO5" s="281"/>
      <c r="HP5" s="281"/>
      <c r="HQ5" s="281"/>
      <c r="HR5" s="281"/>
      <c r="HS5" s="281"/>
      <c r="HT5" s="281"/>
      <c r="HU5" s="281"/>
      <c r="HV5" s="281"/>
      <c r="HW5" s="281"/>
      <c r="HX5" s="281"/>
      <c r="HY5" s="281"/>
      <c r="HZ5" s="281"/>
      <c r="IA5" s="281"/>
      <c r="IB5" s="281"/>
      <c r="IC5" s="281"/>
      <c r="ID5" s="281"/>
      <c r="IE5" s="281"/>
      <c r="IF5" s="281"/>
      <c r="IG5" s="281"/>
      <c r="IH5" s="281"/>
      <c r="II5" s="281"/>
      <c r="IJ5" s="281"/>
      <c r="IK5" s="281"/>
      <c r="IL5" s="281"/>
      <c r="IM5" s="281"/>
      <c r="IN5" s="281"/>
      <c r="IO5" s="281"/>
      <c r="IP5" s="281"/>
      <c r="IQ5" s="281"/>
      <c r="IR5" s="281"/>
      <c r="IS5" s="281"/>
      <c r="IT5" s="281"/>
      <c r="IU5" s="281"/>
      <c r="IV5" s="281"/>
      <c r="IW5" s="281"/>
      <c r="IX5" s="281"/>
      <c r="IY5" s="281"/>
      <c r="IZ5" s="281"/>
      <c r="JA5" s="281"/>
      <c r="JB5" s="281"/>
      <c r="JC5" s="281"/>
      <c r="JD5" s="281"/>
      <c r="JE5" s="281"/>
      <c r="JF5" s="281"/>
      <c r="JG5" s="281"/>
      <c r="JH5" s="281"/>
      <c r="JI5" s="281"/>
      <c r="JJ5" s="281"/>
      <c r="JK5" s="281"/>
      <c r="JL5" s="281"/>
      <c r="JM5" s="281"/>
      <c r="JN5" s="281"/>
      <c r="JO5" s="281"/>
      <c r="JP5" s="281"/>
      <c r="JQ5" s="281"/>
      <c r="JR5" s="281"/>
      <c r="JS5" s="281"/>
      <c r="JT5" s="281"/>
      <c r="JU5" s="281"/>
      <c r="JV5" s="281"/>
      <c r="JW5" s="281"/>
      <c r="JX5" s="281"/>
      <c r="JY5" s="281"/>
      <c r="JZ5" s="281"/>
      <c r="KA5" s="281"/>
      <c r="KB5" s="281"/>
      <c r="KC5" s="281"/>
      <c r="KD5" s="281"/>
      <c r="KE5" s="281"/>
      <c r="KF5" s="281"/>
      <c r="KG5" s="281"/>
      <c r="KH5" s="281"/>
      <c r="KI5" s="281"/>
      <c r="KJ5" s="281"/>
      <c r="KK5" s="281"/>
      <c r="KL5" s="281"/>
      <c r="KM5" s="281"/>
      <c r="KN5" s="281"/>
      <c r="KO5" s="281"/>
      <c r="KP5" s="281"/>
      <c r="KQ5" s="281"/>
      <c r="KR5" s="281"/>
      <c r="KS5" s="281"/>
      <c r="KT5" s="281"/>
      <c r="KU5" s="281"/>
      <c r="KV5" s="281"/>
      <c r="KW5" s="281"/>
      <c r="KX5" s="281"/>
      <c r="KY5" s="281"/>
      <c r="KZ5" s="281"/>
      <c r="LA5" s="281"/>
      <c r="LB5" s="281"/>
      <c r="LC5" s="281"/>
      <c r="LD5" s="281"/>
      <c r="LE5" s="281"/>
      <c r="LF5" s="281"/>
      <c r="LG5" s="281"/>
      <c r="LH5" s="281"/>
      <c r="LI5" s="281"/>
      <c r="LJ5" s="281"/>
      <c r="LK5" s="281"/>
      <c r="LL5" s="281"/>
      <c r="LM5" s="281"/>
      <c r="LN5" s="281"/>
      <c r="LO5" s="281"/>
      <c r="LP5" s="281"/>
      <c r="LQ5" s="281"/>
      <c r="LR5" s="281"/>
      <c r="LS5" s="281"/>
      <c r="LT5" s="281"/>
      <c r="LU5" s="281"/>
      <c r="LV5" s="281"/>
      <c r="LW5" s="281"/>
      <c r="LX5" s="281"/>
      <c r="LY5" s="281"/>
      <c r="LZ5" s="281"/>
      <c r="MA5" s="281"/>
      <c r="MB5" s="281"/>
      <c r="MC5" s="281"/>
      <c r="MD5" s="281"/>
      <c r="ME5" s="281"/>
      <c r="MF5" s="281"/>
      <c r="MG5" s="281"/>
      <c r="MH5" s="281"/>
      <c r="MI5" s="281"/>
      <c r="MJ5" s="281"/>
      <c r="MK5" s="281"/>
      <c r="ML5" s="281"/>
      <c r="MM5" s="281"/>
      <c r="MN5" s="281"/>
      <c r="MO5" s="281"/>
      <c r="MP5" s="281"/>
      <c r="MQ5" s="281"/>
      <c r="MR5" s="281"/>
      <c r="MS5" s="281"/>
      <c r="MT5" s="281"/>
      <c r="MU5" s="281"/>
      <c r="MV5" s="281"/>
      <c r="MW5" s="281"/>
      <c r="MX5" s="281"/>
      <c r="MY5" s="281"/>
      <c r="MZ5" s="281"/>
      <c r="NA5" s="281"/>
      <c r="NB5" s="281"/>
      <c r="NC5" s="281"/>
      <c r="ND5" s="281"/>
      <c r="NE5" s="281"/>
      <c r="NF5" s="281"/>
      <c r="NG5" s="281"/>
      <c r="NH5" s="281"/>
      <c r="NI5" s="281"/>
      <c r="NJ5" s="281"/>
      <c r="NK5" s="281"/>
      <c r="NL5" s="281"/>
      <c r="NM5" s="281"/>
      <c r="NN5" s="281"/>
      <c r="NO5" s="281"/>
      <c r="NP5" s="281"/>
      <c r="NQ5" s="281"/>
      <c r="NR5" s="281"/>
      <c r="NS5" s="281"/>
      <c r="NT5" s="281"/>
      <c r="NU5" s="281"/>
      <c r="NV5" s="281"/>
      <c r="NW5" s="281"/>
      <c r="NX5" s="281"/>
      <c r="NY5" s="281"/>
      <c r="NZ5" s="281"/>
      <c r="OA5" s="281"/>
      <c r="OB5" s="281"/>
      <c r="OC5" s="281"/>
      <c r="OD5" s="281"/>
      <c r="OE5" s="281"/>
      <c r="OF5" s="281"/>
      <c r="OG5" s="281"/>
      <c r="OH5" s="281"/>
      <c r="OI5" s="281"/>
      <c r="OJ5" s="281"/>
      <c r="OK5" s="281"/>
      <c r="OL5" s="281"/>
      <c r="OM5" s="281"/>
      <c r="ON5" s="281"/>
      <c r="OO5" s="281"/>
      <c r="OP5" s="281"/>
      <c r="OQ5" s="281"/>
      <c r="OR5" s="281"/>
      <c r="OS5" s="281"/>
      <c r="OT5" s="281"/>
      <c r="OU5" s="281"/>
      <c r="OV5" s="281"/>
      <c r="OW5" s="281"/>
      <c r="OX5" s="281"/>
      <c r="OY5" s="281"/>
      <c r="OZ5" s="281"/>
      <c r="PA5" s="281"/>
      <c r="PB5" s="281"/>
      <c r="PC5" s="281"/>
      <c r="PD5" s="281"/>
      <c r="PE5" s="281"/>
      <c r="PF5" s="281"/>
      <c r="PG5" s="281"/>
      <c r="PH5" s="281"/>
      <c r="PI5" s="281"/>
      <c r="PJ5" s="281"/>
      <c r="PK5" s="281"/>
      <c r="PL5" s="281"/>
      <c r="PM5" s="281"/>
      <c r="PN5" s="281"/>
      <c r="PO5" s="281"/>
      <c r="PP5" s="281"/>
      <c r="PQ5" s="281"/>
      <c r="PR5" s="281"/>
      <c r="PS5" s="281"/>
      <c r="PT5" s="281"/>
      <c r="PU5" s="281"/>
      <c r="PV5" s="281"/>
      <c r="PW5" s="281"/>
      <c r="PX5" s="281"/>
      <c r="PY5" s="281"/>
      <c r="PZ5" s="281"/>
      <c r="QA5" s="281"/>
      <c r="QB5" s="281"/>
      <c r="QC5" s="281"/>
      <c r="QD5" s="281"/>
      <c r="QE5" s="281"/>
      <c r="QF5" s="281"/>
      <c r="QG5" s="281"/>
      <c r="QH5" s="281"/>
      <c r="QI5" s="281"/>
      <c r="QJ5" s="281"/>
      <c r="QK5" s="281"/>
      <c r="QL5" s="281"/>
      <c r="QM5" s="281"/>
      <c r="QN5" s="281"/>
      <c r="QO5" s="281"/>
      <c r="QP5" s="281"/>
      <c r="QQ5" s="281"/>
      <c r="QR5" s="281"/>
      <c r="QS5" s="281"/>
      <c r="QT5" s="281"/>
      <c r="QU5" s="281"/>
      <c r="QV5" s="281"/>
      <c r="QW5" s="281"/>
      <c r="QX5" s="281"/>
      <c r="QY5" s="281"/>
      <c r="QZ5" s="281"/>
      <c r="RA5" s="281"/>
      <c r="RB5" s="281"/>
      <c r="RC5" s="281"/>
      <c r="RD5" s="281"/>
      <c r="RE5" s="281"/>
      <c r="RF5" s="281"/>
      <c r="RG5" s="281"/>
      <c r="RH5" s="281"/>
      <c r="RI5" s="281"/>
      <c r="RJ5" s="281"/>
      <c r="RK5" s="281"/>
      <c r="RL5" s="281"/>
      <c r="RM5" s="281"/>
      <c r="RN5" s="281"/>
      <c r="RO5" s="281"/>
      <c r="RP5" s="281"/>
      <c r="RQ5" s="281"/>
      <c r="RR5" s="281"/>
      <c r="RS5" s="281"/>
      <c r="RT5" s="281"/>
      <c r="RU5" s="281"/>
      <c r="RV5" s="281"/>
      <c r="RW5" s="281"/>
      <c r="RX5" s="281"/>
      <c r="RY5" s="281"/>
      <c r="RZ5" s="281"/>
      <c r="SA5" s="281"/>
      <c r="SB5" s="281"/>
      <c r="SC5" s="281"/>
      <c r="SD5" s="281"/>
      <c r="SE5" s="281"/>
      <c r="SF5" s="281"/>
      <c r="SG5" s="281"/>
      <c r="SH5" s="281"/>
      <c r="SI5" s="281"/>
      <c r="SJ5" s="281"/>
      <c r="SK5" s="281"/>
      <c r="SL5" s="281"/>
      <c r="SM5" s="281"/>
      <c r="SN5" s="281"/>
      <c r="SO5" s="281"/>
      <c r="SP5" s="281"/>
      <c r="SQ5" s="281"/>
      <c r="SR5" s="281"/>
      <c r="SS5" s="281"/>
      <c r="ST5" s="281"/>
      <c r="SU5" s="281"/>
      <c r="SV5" s="281"/>
      <c r="SW5" s="281"/>
      <c r="SX5" s="281"/>
      <c r="SY5" s="281"/>
      <c r="SZ5" s="281"/>
      <c r="TA5" s="281"/>
      <c r="TB5" s="281"/>
      <c r="TC5" s="281"/>
      <c r="TD5" s="281"/>
      <c r="TE5" s="281"/>
      <c r="TF5" s="281"/>
      <c r="TG5" s="281"/>
      <c r="TH5" s="281"/>
      <c r="TI5" s="281"/>
      <c r="TJ5" s="281"/>
      <c r="TK5" s="281"/>
      <c r="TL5" s="281"/>
      <c r="TM5" s="281"/>
      <c r="TN5" s="281"/>
      <c r="TO5" s="281"/>
      <c r="TP5" s="281"/>
      <c r="TQ5" s="281"/>
      <c r="TR5" s="281"/>
      <c r="TS5" s="281"/>
      <c r="TT5" s="281"/>
      <c r="TU5" s="281"/>
      <c r="TV5" s="281"/>
      <c r="TW5" s="281"/>
      <c r="TX5" s="281"/>
      <c r="TY5" s="281"/>
      <c r="TZ5" s="281"/>
      <c r="UA5" s="281"/>
      <c r="UB5" s="281"/>
      <c r="UC5" s="281"/>
      <c r="UD5" s="281"/>
      <c r="UE5" s="281"/>
      <c r="UF5" s="281"/>
      <c r="UG5" s="281"/>
      <c r="UH5" s="281"/>
      <c r="UI5" s="281"/>
      <c r="UJ5" s="281"/>
      <c r="UK5" s="281"/>
      <c r="UL5" s="281"/>
      <c r="UM5" s="281"/>
      <c r="UN5" s="281"/>
      <c r="UO5" s="281"/>
      <c r="UP5" s="281"/>
      <c r="UQ5" s="281"/>
      <c r="UR5" s="281"/>
      <c r="US5" s="281"/>
      <c r="UT5" s="281"/>
      <c r="UU5" s="281"/>
      <c r="UV5" s="281"/>
      <c r="UW5" s="281"/>
      <c r="UX5" s="281"/>
      <c r="UY5" s="281"/>
      <c r="UZ5" s="281"/>
      <c r="VA5" s="281"/>
      <c r="VB5" s="281"/>
      <c r="VC5" s="281"/>
      <c r="VD5" s="281"/>
      <c r="VE5" s="281"/>
      <c r="VF5" s="281"/>
      <c r="VG5" s="281"/>
      <c r="VH5" s="281"/>
      <c r="VI5" s="281"/>
      <c r="VJ5" s="281"/>
      <c r="VK5" s="281"/>
      <c r="VL5" s="281"/>
      <c r="VM5" s="281"/>
      <c r="VN5" s="281"/>
      <c r="VO5" s="281"/>
      <c r="VP5" s="281"/>
      <c r="VQ5" s="281"/>
      <c r="VR5" s="281"/>
      <c r="VS5" s="281"/>
      <c r="VT5" s="281"/>
      <c r="VU5" s="281"/>
      <c r="VV5" s="281"/>
      <c r="VW5" s="281"/>
      <c r="VX5" s="281"/>
      <c r="VY5" s="281"/>
      <c r="VZ5" s="281"/>
      <c r="WA5" s="281"/>
      <c r="WB5" s="281"/>
      <c r="WC5" s="281"/>
      <c r="WD5" s="281"/>
      <c r="WE5" s="281"/>
      <c r="WF5" s="281"/>
      <c r="WG5" s="281"/>
      <c r="WH5" s="281"/>
      <c r="WI5" s="281"/>
      <c r="WJ5" s="281"/>
      <c r="WK5" s="281"/>
      <c r="WL5" s="281"/>
      <c r="WM5" s="281"/>
      <c r="WN5" s="281"/>
      <c r="WO5" s="281"/>
      <c r="WP5" s="281"/>
      <c r="WQ5" s="281"/>
      <c r="WR5" s="281"/>
      <c r="WS5" s="281"/>
      <c r="WT5" s="281"/>
      <c r="WU5" s="281"/>
      <c r="WV5" s="281"/>
      <c r="WW5" s="281"/>
      <c r="WX5" s="281"/>
      <c r="WY5" s="281"/>
      <c r="WZ5" s="281"/>
      <c r="XA5" s="281"/>
      <c r="XB5" s="281"/>
      <c r="XC5" s="281"/>
      <c r="XD5" s="281"/>
      <c r="XE5" s="281"/>
      <c r="XF5" s="281"/>
      <c r="XG5" s="281"/>
      <c r="XH5" s="281"/>
      <c r="XI5" s="281"/>
      <c r="XJ5" s="281"/>
      <c r="XK5" s="281"/>
      <c r="XL5" s="281"/>
      <c r="XM5" s="281"/>
      <c r="XN5" s="281"/>
      <c r="XO5" s="281"/>
      <c r="XP5" s="281"/>
      <c r="XQ5" s="281"/>
      <c r="XR5" s="281"/>
      <c r="XS5" s="281"/>
      <c r="XT5" s="281"/>
      <c r="XU5" s="281"/>
      <c r="XV5" s="281"/>
      <c r="XW5" s="281"/>
      <c r="XX5" s="281"/>
      <c r="XY5" s="281"/>
      <c r="XZ5" s="281"/>
      <c r="YA5" s="281"/>
      <c r="YB5" s="281"/>
      <c r="YC5" s="281"/>
      <c r="YD5" s="281"/>
      <c r="YE5" s="281"/>
      <c r="YF5" s="281"/>
      <c r="YG5" s="281"/>
      <c r="YH5" s="281"/>
      <c r="YI5" s="281"/>
      <c r="YJ5" s="281"/>
      <c r="YK5" s="281"/>
      <c r="YL5" s="281"/>
      <c r="YM5" s="281"/>
      <c r="YN5" s="281"/>
      <c r="YO5" s="281"/>
      <c r="YP5" s="281"/>
      <c r="YQ5" s="281"/>
      <c r="YR5" s="281"/>
      <c r="YS5" s="281"/>
      <c r="YT5" s="281"/>
      <c r="YU5" s="281"/>
      <c r="YV5" s="281"/>
      <c r="YW5" s="281"/>
      <c r="YX5" s="281"/>
      <c r="YY5" s="281"/>
      <c r="YZ5" s="281"/>
      <c r="ZA5" s="281"/>
      <c r="ZB5" s="281"/>
      <c r="ZC5" s="281"/>
      <c r="ZD5" s="281"/>
      <c r="ZE5" s="281"/>
      <c r="ZF5" s="281"/>
      <c r="ZG5" s="281"/>
      <c r="ZH5" s="281"/>
      <c r="ZI5" s="281"/>
      <c r="ZJ5" s="281"/>
      <c r="ZK5" s="281"/>
      <c r="ZL5" s="281"/>
      <c r="ZM5" s="281"/>
      <c r="ZN5" s="281"/>
      <c r="ZO5" s="281"/>
      <c r="ZP5" s="281"/>
      <c r="ZQ5" s="281"/>
      <c r="ZR5" s="281"/>
      <c r="ZS5" s="281"/>
      <c r="ZT5" s="281"/>
      <c r="ZU5" s="281"/>
      <c r="ZV5" s="281"/>
      <c r="ZW5" s="281"/>
      <c r="ZX5" s="281"/>
      <c r="ZY5" s="281"/>
      <c r="ZZ5" s="281"/>
      <c r="AAA5" s="281"/>
      <c r="AAB5" s="281"/>
      <c r="AAC5" s="281"/>
      <c r="AAD5" s="281"/>
      <c r="AAE5" s="281"/>
      <c r="AAF5" s="281"/>
      <c r="AAG5" s="281"/>
      <c r="AAH5" s="281"/>
      <c r="AAI5" s="281"/>
      <c r="AAJ5" s="281"/>
      <c r="AAK5" s="281"/>
      <c r="AAL5" s="281"/>
      <c r="AAM5" s="281"/>
      <c r="AAN5" s="281"/>
      <c r="AAO5" s="281"/>
      <c r="AAP5" s="281"/>
      <c r="AAQ5" s="281"/>
      <c r="AAR5" s="281"/>
      <c r="AAS5" s="281"/>
      <c r="AAT5" s="281"/>
      <c r="AAU5" s="281"/>
      <c r="AAV5" s="281"/>
      <c r="AAW5" s="281"/>
      <c r="AAX5" s="281"/>
      <c r="AAY5" s="281"/>
      <c r="AAZ5" s="281"/>
      <c r="ABA5" s="281"/>
      <c r="ABB5" s="281"/>
      <c r="ABC5" s="281"/>
      <c r="ABD5" s="281"/>
      <c r="ABE5" s="281"/>
      <c r="ABF5" s="281"/>
      <c r="ABG5" s="281"/>
      <c r="ABH5" s="281"/>
      <c r="ABI5" s="281"/>
      <c r="ABJ5" s="281"/>
      <c r="ABK5" s="281"/>
      <c r="ABL5" s="281"/>
      <c r="ABM5" s="281"/>
      <c r="ABN5" s="281"/>
      <c r="ABO5" s="281"/>
      <c r="ABP5" s="281"/>
      <c r="ABQ5" s="281"/>
      <c r="ABR5" s="281"/>
      <c r="ABS5" s="281"/>
      <c r="ABT5" s="281"/>
      <c r="ABU5" s="281"/>
      <c r="ABV5" s="281"/>
      <c r="ABW5" s="281"/>
      <c r="ABX5" s="281"/>
      <c r="ABY5" s="281"/>
      <c r="ABZ5" s="281"/>
      <c r="ACA5" s="281"/>
      <c r="ACB5" s="281"/>
      <c r="ACC5" s="281"/>
      <c r="ACD5" s="281"/>
      <c r="ACE5" s="281"/>
      <c r="ACF5" s="281"/>
      <c r="ACG5" s="281"/>
      <c r="ACH5" s="281"/>
      <c r="ACI5" s="281"/>
      <c r="ACJ5" s="281"/>
      <c r="ACK5" s="281"/>
      <c r="ACL5" s="281"/>
      <c r="ACM5" s="281"/>
      <c r="ACN5" s="281"/>
      <c r="ACO5" s="281"/>
      <c r="ACP5" s="281"/>
      <c r="ACQ5" s="281"/>
      <c r="ACR5" s="281"/>
      <c r="ACS5" s="281"/>
      <c r="ACT5" s="281"/>
      <c r="ACU5" s="281"/>
      <c r="ACV5" s="281"/>
      <c r="ACW5" s="281"/>
      <c r="ACX5" s="281"/>
      <c r="ACY5" s="281"/>
      <c r="ACZ5" s="281"/>
      <c r="ADA5" s="281"/>
      <c r="ADB5" s="281"/>
      <c r="ADC5" s="281"/>
      <c r="ADD5" s="281"/>
      <c r="ADE5" s="281"/>
      <c r="ADF5" s="281"/>
      <c r="ADG5" s="281"/>
      <c r="ADH5" s="281"/>
      <c r="ADI5" s="281"/>
      <c r="ADJ5" s="281"/>
      <c r="ADK5" s="281"/>
      <c r="ADL5" s="281"/>
      <c r="ADM5" s="281"/>
      <c r="ADN5" s="281"/>
      <c r="ADO5" s="281"/>
      <c r="ADP5" s="281"/>
      <c r="ADQ5" s="281"/>
      <c r="ADR5" s="281"/>
      <c r="ADS5" s="281"/>
      <c r="ADT5" s="281"/>
      <c r="ADU5" s="281"/>
      <c r="ADV5" s="281"/>
      <c r="ADW5" s="281"/>
      <c r="ADX5" s="281"/>
      <c r="ADY5" s="281"/>
      <c r="ADZ5" s="281"/>
      <c r="AEA5" s="281"/>
      <c r="AEB5" s="281"/>
      <c r="AEC5" s="281"/>
      <c r="AED5" s="281"/>
      <c r="AEE5" s="281"/>
      <c r="AEF5" s="281"/>
      <c r="AEG5" s="281"/>
      <c r="AEH5" s="281"/>
      <c r="AEI5" s="281"/>
      <c r="AEJ5" s="281"/>
      <c r="AEK5" s="281"/>
      <c r="AEL5" s="281"/>
      <c r="AEM5" s="281"/>
      <c r="AEN5" s="281"/>
      <c r="AEO5" s="281"/>
      <c r="AEP5" s="281"/>
      <c r="AEQ5" s="281"/>
      <c r="AER5" s="281"/>
      <c r="AES5" s="281"/>
      <c r="AET5" s="281"/>
      <c r="AEU5" s="281"/>
      <c r="AEV5" s="281"/>
      <c r="AEW5" s="281"/>
      <c r="AEX5" s="281"/>
      <c r="AEY5" s="281"/>
      <c r="AEZ5" s="281"/>
      <c r="AFA5" s="281"/>
      <c r="AFB5" s="281"/>
      <c r="AFC5" s="281"/>
      <c r="AFD5" s="281"/>
      <c r="AFE5" s="281"/>
      <c r="AFF5" s="281"/>
      <c r="AFG5" s="281"/>
      <c r="AFH5" s="281"/>
      <c r="AFI5" s="281"/>
      <c r="AFJ5" s="281"/>
      <c r="AFK5" s="281"/>
      <c r="AFL5" s="281"/>
      <c r="AFM5" s="281"/>
      <c r="AFN5" s="281"/>
      <c r="AFO5" s="281"/>
      <c r="AFP5" s="281"/>
      <c r="AFQ5" s="281"/>
      <c r="AFR5" s="281"/>
      <c r="AFS5" s="281"/>
      <c r="AFT5" s="281"/>
      <c r="AFU5" s="281"/>
      <c r="AFV5" s="281"/>
      <c r="AFW5" s="281"/>
      <c r="AFX5" s="281"/>
      <c r="AFY5" s="281"/>
      <c r="AFZ5" s="281"/>
      <c r="AGA5" s="281"/>
      <c r="AGB5" s="281"/>
      <c r="AGC5" s="281"/>
      <c r="AGD5" s="281"/>
      <c r="AGE5" s="281"/>
      <c r="AGF5" s="281"/>
      <c r="AGG5" s="281"/>
      <c r="AGH5" s="281"/>
      <c r="AGI5" s="281"/>
      <c r="AGJ5" s="281"/>
      <c r="AGK5" s="281"/>
      <c r="AGL5" s="281"/>
      <c r="AGM5" s="281"/>
      <c r="AGN5" s="281"/>
      <c r="AGO5" s="281"/>
      <c r="AGP5" s="281"/>
      <c r="AGQ5" s="281"/>
      <c r="AGR5" s="281"/>
      <c r="AGS5" s="281"/>
      <c r="AGT5" s="281"/>
      <c r="AGU5" s="281"/>
      <c r="AGV5" s="281"/>
      <c r="AGW5" s="281"/>
      <c r="AGX5" s="281"/>
      <c r="AGY5" s="281"/>
      <c r="AGZ5" s="281"/>
      <c r="AHA5" s="281"/>
      <c r="AHB5" s="281"/>
      <c r="AHC5" s="281"/>
      <c r="AHD5" s="281"/>
      <c r="AHE5" s="281"/>
      <c r="AHF5" s="281"/>
      <c r="AHG5" s="281"/>
      <c r="AHH5" s="281"/>
      <c r="AHI5" s="281"/>
      <c r="AHJ5" s="281"/>
      <c r="AHK5" s="281"/>
      <c r="AHL5" s="281"/>
      <c r="AHM5" s="281"/>
      <c r="AHN5" s="281"/>
      <c r="AHO5" s="281"/>
      <c r="AHP5" s="281"/>
      <c r="AHQ5" s="281"/>
      <c r="AHR5" s="281"/>
      <c r="AHS5" s="281"/>
      <c r="AHT5" s="281"/>
      <c r="AHU5" s="281"/>
      <c r="AHV5" s="281"/>
      <c r="AHW5" s="281"/>
      <c r="AHX5" s="281"/>
      <c r="AHY5" s="281"/>
      <c r="AHZ5" s="281"/>
      <c r="AIA5" s="281"/>
      <c r="AIB5" s="281"/>
      <c r="AIC5" s="281"/>
      <c r="AID5" s="281"/>
      <c r="AIE5" s="281"/>
      <c r="AIF5" s="281"/>
      <c r="AIG5" s="281"/>
      <c r="AIH5" s="281"/>
      <c r="AII5" s="281"/>
      <c r="AIJ5" s="281"/>
      <c r="AIK5" s="281"/>
      <c r="AIL5" s="281"/>
      <c r="AIM5" s="281"/>
      <c r="AIN5" s="281"/>
      <c r="AIO5" s="281"/>
      <c r="AIP5" s="281"/>
      <c r="AIQ5" s="281"/>
      <c r="AIR5" s="281"/>
      <c r="AIS5" s="281"/>
      <c r="AIT5" s="281"/>
      <c r="AIU5" s="281"/>
      <c r="AIV5" s="281"/>
      <c r="AIW5" s="281"/>
      <c r="AIX5" s="281"/>
      <c r="AIY5" s="281"/>
      <c r="AIZ5" s="281"/>
      <c r="AJA5" s="281"/>
      <c r="AJB5" s="281"/>
      <c r="AJC5" s="281"/>
      <c r="AJD5" s="281"/>
      <c r="AJE5" s="281"/>
      <c r="AJF5" s="281"/>
      <c r="AJG5" s="281"/>
      <c r="AJH5" s="281"/>
      <c r="AJI5" s="281"/>
      <c r="AJJ5" s="281"/>
      <c r="AJK5" s="281"/>
      <c r="AJL5" s="281"/>
      <c r="AJM5" s="281"/>
      <c r="AJN5" s="281"/>
      <c r="AJO5" s="281"/>
      <c r="AJP5" s="281"/>
      <c r="AJQ5" s="281"/>
      <c r="AJR5" s="281"/>
      <c r="AJS5" s="281"/>
      <c r="AJT5" s="281"/>
      <c r="AJU5" s="281"/>
      <c r="AJV5" s="281"/>
      <c r="AJW5" s="281"/>
      <c r="AJX5" s="281"/>
      <c r="AJY5" s="281"/>
      <c r="AJZ5" s="281"/>
      <c r="AKA5" s="281"/>
      <c r="AKB5" s="281"/>
      <c r="AKC5" s="281"/>
      <c r="AKD5" s="281"/>
      <c r="AKE5" s="281"/>
      <c r="AKF5" s="281"/>
      <c r="AKG5" s="281"/>
      <c r="AKH5" s="281"/>
      <c r="AKI5" s="281"/>
      <c r="AKJ5" s="281"/>
      <c r="AKK5" s="281"/>
      <c r="AKL5" s="281"/>
      <c r="AKM5" s="281"/>
      <c r="AKN5" s="281"/>
      <c r="AKO5" s="281"/>
      <c r="AKP5" s="281"/>
      <c r="AKQ5" s="281"/>
      <c r="AKR5" s="281"/>
      <c r="AKS5" s="281"/>
      <c r="AKT5" s="281"/>
      <c r="AKU5" s="281"/>
      <c r="AKV5" s="281"/>
      <c r="AKW5" s="281"/>
      <c r="AKX5" s="281"/>
      <c r="AKY5" s="281"/>
      <c r="AKZ5" s="281"/>
      <c r="ALA5" s="281"/>
      <c r="ALB5" s="281"/>
      <c r="ALC5" s="281"/>
      <c r="ALD5" s="281"/>
      <c r="ALE5" s="281"/>
      <c r="ALF5" s="281"/>
      <c r="ALG5" s="281"/>
      <c r="ALH5" s="281"/>
      <c r="ALI5" s="281"/>
      <c r="ALJ5" s="281"/>
      <c r="ALK5" s="281"/>
      <c r="ALL5" s="281"/>
      <c r="ALM5" s="281"/>
      <c r="ALN5" s="281"/>
      <c r="ALO5" s="281"/>
      <c r="ALP5" s="281"/>
      <c r="ALQ5" s="281"/>
      <c r="ALR5" s="281"/>
      <c r="ALS5" s="281"/>
      <c r="ALT5" s="281"/>
      <c r="ALU5" s="281"/>
      <c r="ALV5" s="281"/>
      <c r="ALW5" s="281"/>
      <c r="ALX5" s="281"/>
      <c r="ALY5" s="281"/>
      <c r="ALZ5" s="281"/>
      <c r="AMA5" s="281"/>
      <c r="AMB5" s="281"/>
      <c r="AMC5" s="281"/>
      <c r="AMD5" s="281"/>
      <c r="AME5" s="281"/>
      <c r="AMF5" s="281"/>
      <c r="AMG5" s="281"/>
      <c r="AMH5" s="281"/>
      <c r="AMI5" s="281"/>
      <c r="AMJ5" s="281"/>
      <c r="AMK5" s="281"/>
      <c r="AML5" s="281"/>
      <c r="AMM5" s="281"/>
      <c r="AMN5" s="281"/>
      <c r="AMO5" s="281"/>
      <c r="AMP5" s="281"/>
      <c r="AMQ5" s="281"/>
      <c r="AMR5" s="281"/>
      <c r="AMS5" s="281"/>
      <c r="AMT5" s="281"/>
      <c r="AMU5" s="281"/>
      <c r="AMV5" s="281"/>
      <c r="AMW5" s="281"/>
      <c r="AMX5" s="281"/>
      <c r="AMY5" s="281"/>
      <c r="AMZ5" s="281"/>
      <c r="ANA5" s="281"/>
      <c r="ANB5" s="281"/>
      <c r="ANC5" s="281"/>
      <c r="AND5" s="281"/>
      <c r="ANE5" s="281"/>
      <c r="ANF5" s="281"/>
      <c r="ANG5" s="281"/>
      <c r="ANH5" s="281"/>
      <c r="ANI5" s="281"/>
      <c r="ANJ5" s="281"/>
      <c r="ANK5" s="281"/>
      <c r="ANL5" s="281"/>
      <c r="ANM5" s="281"/>
      <c r="ANN5" s="281"/>
      <c r="ANO5" s="281"/>
      <c r="ANP5" s="281"/>
      <c r="ANQ5" s="281"/>
      <c r="ANR5" s="281"/>
      <c r="ANS5" s="281"/>
      <c r="ANT5" s="281"/>
      <c r="ANU5" s="281"/>
      <c r="ANV5" s="281"/>
      <c r="ANW5" s="281"/>
      <c r="ANX5" s="281"/>
      <c r="ANY5" s="281"/>
      <c r="ANZ5" s="281"/>
      <c r="AOA5" s="281"/>
      <c r="AOB5" s="281"/>
      <c r="AOC5" s="281"/>
      <c r="AOD5" s="281"/>
      <c r="AOE5" s="281"/>
      <c r="AOF5" s="281"/>
      <c r="AOG5" s="281"/>
      <c r="AOH5" s="281"/>
      <c r="AOI5" s="281"/>
      <c r="AOJ5" s="281"/>
      <c r="AOK5" s="281"/>
      <c r="AOL5" s="281"/>
      <c r="AOM5" s="281"/>
      <c r="AON5" s="281"/>
      <c r="AOO5" s="281"/>
      <c r="AOP5" s="281"/>
      <c r="AOQ5" s="281"/>
      <c r="AOR5" s="281"/>
      <c r="AOS5" s="281"/>
      <c r="AOT5" s="281"/>
      <c r="AOU5" s="281"/>
      <c r="AOV5" s="281"/>
      <c r="AOW5" s="281"/>
      <c r="AOX5" s="281"/>
      <c r="AOY5" s="281"/>
      <c r="AOZ5" s="281"/>
      <c r="APA5" s="281"/>
      <c r="APB5" s="281"/>
      <c r="APC5" s="281"/>
      <c r="APD5" s="281"/>
      <c r="APE5" s="281"/>
      <c r="APF5" s="281"/>
      <c r="APG5" s="281"/>
      <c r="APH5" s="281"/>
      <c r="API5" s="281"/>
      <c r="APJ5" s="281"/>
      <c r="APK5" s="281"/>
      <c r="APL5" s="281"/>
      <c r="APM5" s="281"/>
      <c r="APN5" s="281"/>
      <c r="APO5" s="281"/>
      <c r="APP5" s="281"/>
      <c r="APQ5" s="281"/>
      <c r="APR5" s="281"/>
      <c r="APS5" s="281"/>
      <c r="APT5" s="281"/>
      <c r="APU5" s="281"/>
      <c r="APV5" s="281"/>
      <c r="APW5" s="281"/>
      <c r="APX5" s="281"/>
      <c r="APY5" s="281"/>
      <c r="APZ5" s="281"/>
      <c r="AQA5" s="281"/>
      <c r="AQB5" s="281"/>
      <c r="AQC5" s="281"/>
      <c r="AQD5" s="281"/>
      <c r="AQE5" s="281"/>
      <c r="AQF5" s="281"/>
      <c r="AQG5" s="281"/>
      <c r="AQH5" s="281"/>
      <c r="AQI5" s="281"/>
      <c r="AQJ5" s="281"/>
      <c r="AQK5" s="281"/>
      <c r="AQL5" s="281"/>
      <c r="AQM5" s="281"/>
      <c r="AQN5" s="281"/>
      <c r="AQO5" s="281"/>
      <c r="AQP5" s="281"/>
      <c r="AQQ5" s="281"/>
      <c r="AQR5" s="281"/>
      <c r="AQS5" s="281"/>
      <c r="AQT5" s="281"/>
      <c r="AQU5" s="281"/>
      <c r="AQV5" s="281"/>
      <c r="AQW5" s="281"/>
      <c r="AQX5" s="281"/>
      <c r="AQY5" s="281"/>
      <c r="AQZ5" s="281"/>
      <c r="ARA5" s="281"/>
      <c r="ARB5" s="281"/>
      <c r="ARC5" s="281"/>
      <c r="ARD5" s="281"/>
      <c r="ARE5" s="281"/>
      <c r="ARF5" s="281"/>
      <c r="ARG5" s="281"/>
      <c r="ARH5" s="281"/>
      <c r="ARI5" s="281"/>
      <c r="ARJ5" s="281"/>
      <c r="ARK5" s="281"/>
      <c r="ARL5" s="281"/>
      <c r="ARM5" s="281"/>
      <c r="ARN5" s="281"/>
      <c r="ARO5" s="281"/>
      <c r="ARP5" s="281"/>
      <c r="ARQ5" s="281"/>
      <c r="ARR5" s="281"/>
      <c r="ARS5" s="281"/>
      <c r="ART5" s="281"/>
      <c r="ARU5" s="281"/>
      <c r="ARV5" s="281"/>
      <c r="ARW5" s="281"/>
      <c r="ARX5" s="281"/>
      <c r="ARY5" s="281"/>
      <c r="ARZ5" s="281"/>
      <c r="ASA5" s="281"/>
      <c r="ASB5" s="281"/>
      <c r="ASC5" s="281"/>
      <c r="ASD5" s="281"/>
      <c r="ASE5" s="281"/>
      <c r="ASF5" s="281"/>
      <c r="ASG5" s="281"/>
      <c r="ASH5" s="281"/>
      <c r="ASI5" s="281"/>
      <c r="ASJ5" s="281"/>
      <c r="ASK5" s="281"/>
      <c r="ASL5" s="281"/>
      <c r="ASM5" s="281"/>
      <c r="ASN5" s="281"/>
      <c r="ASO5" s="281"/>
      <c r="ASP5" s="281"/>
      <c r="ASQ5" s="281"/>
      <c r="ASR5" s="281"/>
      <c r="ASS5" s="281"/>
      <c r="AST5" s="281"/>
      <c r="ASU5" s="281"/>
      <c r="ASV5" s="281"/>
      <c r="ASW5" s="281"/>
      <c r="ASX5" s="281"/>
      <c r="ASY5" s="281"/>
      <c r="ASZ5" s="281"/>
      <c r="ATA5" s="281"/>
      <c r="ATB5" s="281"/>
      <c r="ATC5" s="281"/>
      <c r="ATD5" s="281"/>
      <c r="ATE5" s="281"/>
      <c r="ATF5" s="281"/>
      <c r="ATG5" s="281"/>
      <c r="ATH5" s="281"/>
      <c r="ATI5" s="281"/>
      <c r="ATJ5" s="281"/>
      <c r="ATK5" s="281"/>
      <c r="ATL5" s="281"/>
      <c r="ATM5" s="281"/>
      <c r="ATN5" s="281"/>
      <c r="ATO5" s="281"/>
      <c r="ATP5" s="281"/>
      <c r="ATQ5" s="281"/>
      <c r="ATR5" s="281"/>
      <c r="ATS5" s="281"/>
      <c r="ATT5" s="281"/>
      <c r="ATU5" s="281"/>
      <c r="ATV5" s="281"/>
      <c r="ATW5" s="281"/>
      <c r="ATX5" s="281"/>
      <c r="ATY5" s="281"/>
      <c r="ATZ5" s="281"/>
      <c r="AUA5" s="281"/>
      <c r="AUB5" s="281"/>
      <c r="AUC5" s="281"/>
      <c r="AUD5" s="281"/>
      <c r="AUE5" s="281"/>
      <c r="AUF5" s="281"/>
      <c r="AUG5" s="281"/>
      <c r="AUH5" s="281"/>
      <c r="AUI5" s="281"/>
      <c r="AUJ5" s="281"/>
      <c r="AUK5" s="281"/>
      <c r="AUL5" s="281"/>
      <c r="AUM5" s="281"/>
      <c r="AUN5" s="281"/>
      <c r="AUO5" s="281"/>
      <c r="AUP5" s="281"/>
      <c r="AUQ5" s="281"/>
      <c r="AUR5" s="281"/>
      <c r="AUS5" s="281"/>
      <c r="AUT5" s="281"/>
      <c r="AUU5" s="281"/>
      <c r="AUV5" s="281"/>
      <c r="AUW5" s="281"/>
      <c r="AUX5" s="281"/>
      <c r="AUY5" s="281"/>
      <c r="AUZ5" s="281"/>
      <c r="AVA5" s="281"/>
      <c r="AVB5" s="281"/>
      <c r="AVC5" s="281"/>
      <c r="AVD5" s="281"/>
      <c r="AVE5" s="281"/>
      <c r="AVF5" s="281"/>
      <c r="AVG5" s="281"/>
      <c r="AVH5" s="281"/>
      <c r="AVI5" s="281"/>
      <c r="AVJ5" s="281"/>
      <c r="AVK5" s="281"/>
      <c r="AVL5" s="281"/>
      <c r="AVM5" s="281"/>
      <c r="AVN5" s="281"/>
      <c r="AVO5" s="281"/>
      <c r="AVP5" s="281"/>
      <c r="AVQ5" s="281"/>
      <c r="AVR5" s="281"/>
      <c r="AVS5" s="281"/>
      <c r="AVT5" s="281"/>
      <c r="AVU5" s="281"/>
      <c r="AVV5" s="281"/>
      <c r="AVW5" s="281"/>
      <c r="AVX5" s="281"/>
      <c r="AVY5" s="281"/>
      <c r="AVZ5" s="281"/>
      <c r="AWA5" s="281"/>
      <c r="AWB5" s="281"/>
      <c r="AWC5" s="281"/>
      <c r="AWD5" s="281"/>
      <c r="AWE5" s="281"/>
      <c r="AWF5" s="281"/>
      <c r="AWG5" s="281"/>
      <c r="AWH5" s="281"/>
      <c r="AWI5" s="281"/>
      <c r="AWJ5" s="281"/>
      <c r="AWK5" s="281"/>
      <c r="AWL5" s="281"/>
      <c r="AWM5" s="281"/>
      <c r="AWN5" s="281"/>
      <c r="AWO5" s="281"/>
      <c r="AWP5" s="281"/>
      <c r="AWQ5" s="281"/>
      <c r="AWR5" s="281"/>
      <c r="AWS5" s="281"/>
      <c r="AWT5" s="281"/>
      <c r="AWU5" s="281"/>
      <c r="AWV5" s="281"/>
      <c r="AWW5" s="281"/>
      <c r="AWX5" s="281"/>
      <c r="AWY5" s="281"/>
      <c r="AWZ5" s="281"/>
      <c r="AXA5" s="281"/>
      <c r="AXB5" s="281"/>
      <c r="AXC5" s="281"/>
      <c r="AXD5" s="281"/>
      <c r="AXE5" s="281"/>
      <c r="AXF5" s="281"/>
      <c r="AXG5" s="281"/>
      <c r="AXH5" s="281"/>
      <c r="AXI5" s="281"/>
      <c r="AXJ5" s="281"/>
      <c r="AXK5" s="281"/>
      <c r="AXL5" s="281"/>
      <c r="AXM5" s="281"/>
      <c r="AXN5" s="281"/>
      <c r="AXO5" s="281"/>
      <c r="AXP5" s="281"/>
      <c r="AXQ5" s="281"/>
      <c r="AXR5" s="281"/>
      <c r="AXS5" s="281"/>
      <c r="AXT5" s="281"/>
      <c r="AXU5" s="281"/>
      <c r="AXV5" s="281"/>
      <c r="AXW5" s="281"/>
      <c r="AXX5" s="281"/>
      <c r="AXY5" s="281"/>
      <c r="AXZ5" s="281"/>
      <c r="AYA5" s="281"/>
      <c r="AYB5" s="281"/>
      <c r="AYC5" s="281"/>
      <c r="AYD5" s="281"/>
      <c r="AYE5" s="281"/>
      <c r="AYF5" s="281"/>
      <c r="AYG5" s="281"/>
      <c r="AYH5" s="281"/>
      <c r="AYI5" s="281"/>
      <c r="AYJ5" s="281"/>
      <c r="AYK5" s="281"/>
      <c r="AYL5" s="281"/>
      <c r="AYM5" s="281"/>
      <c r="AYN5" s="281"/>
      <c r="AYO5" s="281"/>
      <c r="AYP5" s="281"/>
      <c r="AYQ5" s="281"/>
    </row>
    <row r="6" spans="1:1343" ht="15" customHeight="1">
      <c r="A6" s="130" t="s">
        <v>102</v>
      </c>
      <c r="B6" s="129">
        <v>46</v>
      </c>
      <c r="C6" s="129">
        <v>45</v>
      </c>
      <c r="D6" s="129">
        <v>25</v>
      </c>
      <c r="E6" s="129">
        <v>31</v>
      </c>
      <c r="F6" s="129">
        <v>40</v>
      </c>
      <c r="G6" s="129">
        <v>32</v>
      </c>
      <c r="H6" s="129">
        <v>44</v>
      </c>
      <c r="I6" s="129">
        <v>38</v>
      </c>
      <c r="J6" s="129">
        <v>29</v>
      </c>
      <c r="K6" s="129">
        <v>42</v>
      </c>
      <c r="L6" s="129">
        <v>37</v>
      </c>
      <c r="M6" s="129">
        <v>39</v>
      </c>
      <c r="N6" s="129">
        <f t="shared" ref="N6:N15" si="0">AVERAGE(B6:M6)</f>
        <v>37.333333333333336</v>
      </c>
      <c r="O6" s="129">
        <v>31</v>
      </c>
      <c r="P6" s="129">
        <v>16</v>
      </c>
      <c r="Q6" s="129">
        <v>23</v>
      </c>
      <c r="R6" s="129">
        <v>33</v>
      </c>
      <c r="S6" s="129">
        <v>37</v>
      </c>
      <c r="T6" s="129">
        <v>44</v>
      </c>
      <c r="U6" s="207">
        <v>35</v>
      </c>
      <c r="V6" s="207">
        <v>27</v>
      </c>
      <c r="W6" s="207">
        <v>30</v>
      </c>
      <c r="X6" s="207">
        <v>26</v>
      </c>
      <c r="Y6" s="207">
        <v>20</v>
      </c>
      <c r="Z6" s="207">
        <v>25</v>
      </c>
      <c r="AA6" s="207">
        <v>34</v>
      </c>
      <c r="AB6" s="207">
        <v>27</v>
      </c>
      <c r="AC6" s="207">
        <v>20</v>
      </c>
      <c r="AD6" s="207">
        <v>5</v>
      </c>
      <c r="AE6" s="208">
        <f t="shared" ref="AE6:AE15" si="1">AVERAGE(O6:AD6)</f>
        <v>27.0625</v>
      </c>
      <c r="AF6" s="240">
        <f t="shared" ref="AF6:AF15" si="2">((O6-D6)/D6)</f>
        <v>0.24</v>
      </c>
      <c r="AG6" s="240">
        <f t="shared" ref="AG6:AG15" si="3">((P6-E6)/E6)</f>
        <v>-0.4838709677419355</v>
      </c>
      <c r="AH6" s="240">
        <f t="shared" ref="AH6:AH15" si="4">((Q6-F6)/F6)</f>
        <v>-0.42499999999999999</v>
      </c>
      <c r="AI6" s="240">
        <f t="shared" ref="AI6:AI15" si="5">((R6-G6)/G6)</f>
        <v>3.125E-2</v>
      </c>
      <c r="AJ6" s="240">
        <f t="shared" ref="AJ6:AJ15" si="6">((S6-H6)/H6)</f>
        <v>-0.15909090909090909</v>
      </c>
      <c r="AK6" s="240">
        <f t="shared" ref="AK6:AK15" si="7">((T6-I6)/I6)</f>
        <v>0.15789473684210525</v>
      </c>
      <c r="AL6" s="240">
        <f t="shared" ref="AL6:AL15" si="8">((U6-J6)/J6)</f>
        <v>0.20689655172413793</v>
      </c>
      <c r="AM6" s="240">
        <f t="shared" ref="AM6:AM15" si="9">((V6-K6)/K6)</f>
        <v>-0.35714285714285715</v>
      </c>
      <c r="AN6" s="240">
        <f t="shared" ref="AN6:AN15" si="10">((W6-L6)/L6)</f>
        <v>-0.1891891891891892</v>
      </c>
      <c r="AO6" s="240">
        <f t="shared" ref="AO6:AO15" si="11">((X6-M6)/M6)</f>
        <v>-0.33333333333333331</v>
      </c>
      <c r="AP6" s="240">
        <f>((Y6-B6)/B6)</f>
        <v>-0.56521739130434778</v>
      </c>
      <c r="AQ6" s="240">
        <f t="shared" ref="AQ6:AQ15" si="12">((Z6-C6)/C6)</f>
        <v>-0.44444444444444442</v>
      </c>
      <c r="AR6" s="240">
        <f t="shared" ref="AR6:AR15" si="13">((AA6-D6)/D6)</f>
        <v>0.36</v>
      </c>
      <c r="AS6" s="240">
        <f t="shared" ref="AS6:AS15" si="14">((AB6-E6)/E6)</f>
        <v>-0.12903225806451613</v>
      </c>
      <c r="AT6" s="240">
        <f t="shared" ref="AT6:AT15" si="15">((AC6-F6)/F6)</f>
        <v>-0.5</v>
      </c>
      <c r="AU6" s="240">
        <f t="shared" ref="AU6:AU15" si="16">((AD6-G6)/G6)</f>
        <v>-0.84375</v>
      </c>
    </row>
    <row r="7" spans="1:1343" ht="15" customHeight="1">
      <c r="A7" s="130" t="s">
        <v>447</v>
      </c>
      <c r="B7" s="129">
        <v>39</v>
      </c>
      <c r="C7" s="129">
        <v>34</v>
      </c>
      <c r="D7" s="129">
        <v>24</v>
      </c>
      <c r="E7" s="129">
        <v>32</v>
      </c>
      <c r="F7" s="129">
        <v>28</v>
      </c>
      <c r="G7" s="129">
        <v>31</v>
      </c>
      <c r="H7" s="129">
        <v>29</v>
      </c>
      <c r="I7" s="129">
        <v>44</v>
      </c>
      <c r="J7" s="129">
        <v>31</v>
      </c>
      <c r="K7" s="129">
        <v>24</v>
      </c>
      <c r="L7" s="129">
        <v>29</v>
      </c>
      <c r="M7" s="129">
        <v>39</v>
      </c>
      <c r="N7" s="129">
        <f t="shared" si="0"/>
        <v>32</v>
      </c>
      <c r="O7" s="129">
        <v>29</v>
      </c>
      <c r="P7" s="129">
        <v>17</v>
      </c>
      <c r="Q7" s="129">
        <v>19</v>
      </c>
      <c r="R7" s="129">
        <v>19</v>
      </c>
      <c r="S7" s="129">
        <v>37</v>
      </c>
      <c r="T7" s="129">
        <v>31</v>
      </c>
      <c r="U7" s="207">
        <v>18</v>
      </c>
      <c r="V7" s="207">
        <v>21</v>
      </c>
      <c r="W7" s="207">
        <v>21</v>
      </c>
      <c r="X7" s="207">
        <v>21</v>
      </c>
      <c r="Y7" s="207">
        <v>35</v>
      </c>
      <c r="Z7" s="207">
        <v>16</v>
      </c>
      <c r="AA7" s="207">
        <v>24</v>
      </c>
      <c r="AB7" s="207">
        <v>14</v>
      </c>
      <c r="AC7" s="207">
        <v>2</v>
      </c>
      <c r="AD7" s="207">
        <v>1</v>
      </c>
      <c r="AE7" s="208">
        <f t="shared" si="1"/>
        <v>20.3125</v>
      </c>
      <c r="AF7" s="240">
        <f t="shared" si="2"/>
        <v>0.20833333333333334</v>
      </c>
      <c r="AG7" s="240">
        <f t="shared" si="3"/>
        <v>-0.46875</v>
      </c>
      <c r="AH7" s="240">
        <f t="shared" si="4"/>
        <v>-0.32142857142857145</v>
      </c>
      <c r="AI7" s="240">
        <f t="shared" si="5"/>
        <v>-0.38709677419354838</v>
      </c>
      <c r="AJ7" s="240">
        <f t="shared" si="6"/>
        <v>0.27586206896551724</v>
      </c>
      <c r="AK7" s="240">
        <f t="shared" si="7"/>
        <v>-0.29545454545454547</v>
      </c>
      <c r="AL7" s="240">
        <f t="shared" si="8"/>
        <v>-0.41935483870967744</v>
      </c>
      <c r="AM7" s="240">
        <f t="shared" si="9"/>
        <v>-0.125</v>
      </c>
      <c r="AN7" s="240">
        <f t="shared" si="10"/>
        <v>-0.27586206896551724</v>
      </c>
      <c r="AO7" s="240">
        <f t="shared" si="11"/>
        <v>-0.46153846153846156</v>
      </c>
      <c r="AP7" s="240">
        <f t="shared" ref="AP7:AP15" si="17">((Y7-B7)/B7)</f>
        <v>-0.10256410256410256</v>
      </c>
      <c r="AQ7" s="240">
        <f t="shared" si="12"/>
        <v>-0.52941176470588236</v>
      </c>
      <c r="AR7" s="240">
        <f t="shared" si="13"/>
        <v>0</v>
      </c>
      <c r="AS7" s="240">
        <f t="shared" si="14"/>
        <v>-0.5625</v>
      </c>
      <c r="AT7" s="240">
        <f t="shared" si="15"/>
        <v>-0.9285714285714286</v>
      </c>
      <c r="AU7" s="240">
        <f t="shared" si="16"/>
        <v>-0.967741935483871</v>
      </c>
    </row>
    <row r="8" spans="1:1343" ht="15" customHeight="1">
      <c r="A8" s="130" t="s">
        <v>121</v>
      </c>
      <c r="B8" s="129">
        <v>129</v>
      </c>
      <c r="C8" s="129">
        <v>150</v>
      </c>
      <c r="D8" s="129">
        <v>100</v>
      </c>
      <c r="E8" s="129">
        <v>108</v>
      </c>
      <c r="F8" s="129">
        <v>116</v>
      </c>
      <c r="G8" s="129">
        <v>100</v>
      </c>
      <c r="H8" s="129">
        <v>147</v>
      </c>
      <c r="I8" s="129">
        <v>149</v>
      </c>
      <c r="J8" s="129">
        <v>100</v>
      </c>
      <c r="K8" s="129">
        <v>113</v>
      </c>
      <c r="L8" s="129">
        <v>105</v>
      </c>
      <c r="M8" s="129">
        <v>124</v>
      </c>
      <c r="N8" s="129">
        <f t="shared" si="0"/>
        <v>120.08333333333333</v>
      </c>
      <c r="O8" s="129">
        <v>99</v>
      </c>
      <c r="P8" s="129">
        <v>84</v>
      </c>
      <c r="Q8" s="129">
        <v>94</v>
      </c>
      <c r="R8" s="129">
        <v>94</v>
      </c>
      <c r="S8" s="129">
        <v>100</v>
      </c>
      <c r="T8" s="129">
        <v>95</v>
      </c>
      <c r="U8" s="207">
        <v>88</v>
      </c>
      <c r="V8" s="207">
        <v>90</v>
      </c>
      <c r="W8" s="207">
        <v>117</v>
      </c>
      <c r="X8" s="207">
        <v>126</v>
      </c>
      <c r="Y8" s="207">
        <v>102</v>
      </c>
      <c r="Z8" s="207">
        <v>108</v>
      </c>
      <c r="AA8" s="207">
        <v>102</v>
      </c>
      <c r="AB8" s="207">
        <v>118</v>
      </c>
      <c r="AC8" s="207">
        <v>108</v>
      </c>
      <c r="AD8" s="207">
        <v>95</v>
      </c>
      <c r="AE8" s="208">
        <f t="shared" si="1"/>
        <v>101.25</v>
      </c>
      <c r="AF8" s="240">
        <f t="shared" si="2"/>
        <v>-0.01</v>
      </c>
      <c r="AG8" s="240">
        <f t="shared" si="3"/>
        <v>-0.22222222222222221</v>
      </c>
      <c r="AH8" s="240">
        <f t="shared" si="4"/>
        <v>-0.18965517241379309</v>
      </c>
      <c r="AI8" s="240">
        <f t="shared" si="5"/>
        <v>-0.06</v>
      </c>
      <c r="AJ8" s="240">
        <f t="shared" si="6"/>
        <v>-0.31972789115646261</v>
      </c>
      <c r="AK8" s="240">
        <f t="shared" si="7"/>
        <v>-0.36241610738255031</v>
      </c>
      <c r="AL8" s="240">
        <f t="shared" si="8"/>
        <v>-0.12</v>
      </c>
      <c r="AM8" s="240">
        <f t="shared" si="9"/>
        <v>-0.20353982300884957</v>
      </c>
      <c r="AN8" s="240">
        <f t="shared" si="10"/>
        <v>0.11428571428571428</v>
      </c>
      <c r="AO8" s="240">
        <f t="shared" si="11"/>
        <v>1.6129032258064516E-2</v>
      </c>
      <c r="AP8" s="240">
        <f t="shared" si="17"/>
        <v>-0.20930232558139536</v>
      </c>
      <c r="AQ8" s="240">
        <f t="shared" si="12"/>
        <v>-0.28000000000000003</v>
      </c>
      <c r="AR8" s="240">
        <f t="shared" si="13"/>
        <v>0.02</v>
      </c>
      <c r="AS8" s="240">
        <f t="shared" si="14"/>
        <v>9.2592592592592587E-2</v>
      </c>
      <c r="AT8" s="240">
        <f t="shared" si="15"/>
        <v>-6.8965517241379309E-2</v>
      </c>
      <c r="AU8" s="240">
        <f t="shared" si="16"/>
        <v>-0.05</v>
      </c>
    </row>
    <row r="9" spans="1:1343" ht="15" customHeight="1">
      <c r="A9" s="130" t="s">
        <v>104</v>
      </c>
      <c r="B9" s="129">
        <v>85</v>
      </c>
      <c r="C9" s="129">
        <v>92</v>
      </c>
      <c r="D9" s="129">
        <v>70</v>
      </c>
      <c r="E9" s="129">
        <v>64</v>
      </c>
      <c r="F9" s="129">
        <v>68</v>
      </c>
      <c r="G9" s="129">
        <v>59</v>
      </c>
      <c r="H9" s="129">
        <v>82</v>
      </c>
      <c r="I9" s="129">
        <v>77</v>
      </c>
      <c r="J9" s="129">
        <v>51</v>
      </c>
      <c r="K9" s="129">
        <v>75</v>
      </c>
      <c r="L9" s="129">
        <v>80</v>
      </c>
      <c r="M9" s="129">
        <v>69</v>
      </c>
      <c r="N9" s="129">
        <f t="shared" si="0"/>
        <v>72.666666666666671</v>
      </c>
      <c r="O9" s="129">
        <v>39</v>
      </c>
      <c r="P9" s="129">
        <v>31</v>
      </c>
      <c r="Q9" s="129">
        <v>42</v>
      </c>
      <c r="R9" s="129">
        <v>39</v>
      </c>
      <c r="S9" s="129">
        <v>61</v>
      </c>
      <c r="T9" s="129">
        <v>84</v>
      </c>
      <c r="U9" s="207">
        <v>59</v>
      </c>
      <c r="V9" s="207">
        <v>66</v>
      </c>
      <c r="W9" s="207">
        <v>72</v>
      </c>
      <c r="X9" s="207">
        <v>83</v>
      </c>
      <c r="Y9" s="207">
        <v>64</v>
      </c>
      <c r="Z9" s="207">
        <v>57</v>
      </c>
      <c r="AA9" s="207">
        <v>47</v>
      </c>
      <c r="AB9" s="207">
        <v>60</v>
      </c>
      <c r="AC9" s="207">
        <v>71</v>
      </c>
      <c r="AD9" s="207">
        <v>68</v>
      </c>
      <c r="AE9" s="208">
        <f t="shared" si="1"/>
        <v>58.9375</v>
      </c>
      <c r="AF9" s="240">
        <f t="shared" si="2"/>
        <v>-0.44285714285714284</v>
      </c>
      <c r="AG9" s="240">
        <f t="shared" si="3"/>
        <v>-0.515625</v>
      </c>
      <c r="AH9" s="240">
        <f t="shared" si="4"/>
        <v>-0.38235294117647056</v>
      </c>
      <c r="AI9" s="240">
        <f t="shared" si="5"/>
        <v>-0.33898305084745761</v>
      </c>
      <c r="AJ9" s="240">
        <f t="shared" si="6"/>
        <v>-0.25609756097560976</v>
      </c>
      <c r="AK9" s="240">
        <f t="shared" si="7"/>
        <v>9.0909090909090912E-2</v>
      </c>
      <c r="AL9" s="240">
        <f t="shared" si="8"/>
        <v>0.15686274509803921</v>
      </c>
      <c r="AM9" s="240">
        <f t="shared" si="9"/>
        <v>-0.12</v>
      </c>
      <c r="AN9" s="240">
        <f t="shared" si="10"/>
        <v>-0.1</v>
      </c>
      <c r="AO9" s="240">
        <f t="shared" si="11"/>
        <v>0.20289855072463769</v>
      </c>
      <c r="AP9" s="240">
        <f t="shared" si="17"/>
        <v>-0.24705882352941178</v>
      </c>
      <c r="AQ9" s="240">
        <f t="shared" si="12"/>
        <v>-0.38043478260869568</v>
      </c>
      <c r="AR9" s="240">
        <f t="shared" si="13"/>
        <v>-0.32857142857142857</v>
      </c>
      <c r="AS9" s="240">
        <f t="shared" si="14"/>
        <v>-6.25E-2</v>
      </c>
      <c r="AT9" s="240">
        <f t="shared" si="15"/>
        <v>4.4117647058823532E-2</v>
      </c>
      <c r="AU9" s="240">
        <f t="shared" si="16"/>
        <v>0.15254237288135594</v>
      </c>
    </row>
    <row r="10" spans="1:1343" ht="15" customHeight="1">
      <c r="A10" s="130" t="s">
        <v>106</v>
      </c>
      <c r="B10" s="129">
        <v>1414</v>
      </c>
      <c r="C10" s="129">
        <v>1478</v>
      </c>
      <c r="D10" s="129">
        <v>1232</v>
      </c>
      <c r="E10" s="129">
        <v>1198</v>
      </c>
      <c r="F10" s="129">
        <v>1181</v>
      </c>
      <c r="G10" s="129">
        <v>1231</v>
      </c>
      <c r="H10" s="129">
        <v>1271</v>
      </c>
      <c r="I10" s="129">
        <v>1444</v>
      </c>
      <c r="J10" s="129">
        <v>1208</v>
      </c>
      <c r="K10" s="129">
        <v>1279</v>
      </c>
      <c r="L10" s="129">
        <v>1256</v>
      </c>
      <c r="M10" s="129">
        <v>1524</v>
      </c>
      <c r="N10" s="129">
        <f t="shared" si="0"/>
        <v>1309.6666666666667</v>
      </c>
      <c r="O10" s="129">
        <v>925</v>
      </c>
      <c r="P10" s="129">
        <v>856</v>
      </c>
      <c r="Q10" s="129">
        <v>834</v>
      </c>
      <c r="R10" s="129">
        <v>797</v>
      </c>
      <c r="S10" s="129">
        <v>888</v>
      </c>
      <c r="T10" s="129">
        <v>1031</v>
      </c>
      <c r="U10" s="207">
        <v>886</v>
      </c>
      <c r="V10" s="207">
        <v>951</v>
      </c>
      <c r="W10" s="207">
        <v>1084</v>
      </c>
      <c r="X10" s="207">
        <v>1179</v>
      </c>
      <c r="Y10" s="207">
        <v>1011</v>
      </c>
      <c r="Z10" s="207">
        <v>879</v>
      </c>
      <c r="AA10" s="207">
        <v>756</v>
      </c>
      <c r="AB10" s="207">
        <v>715</v>
      </c>
      <c r="AC10" s="207">
        <v>915</v>
      </c>
      <c r="AD10" s="207">
        <v>837</v>
      </c>
      <c r="AE10" s="208">
        <f t="shared" si="1"/>
        <v>909</v>
      </c>
      <c r="AF10" s="240">
        <f t="shared" si="2"/>
        <v>-0.24918831168831168</v>
      </c>
      <c r="AG10" s="240">
        <f t="shared" si="3"/>
        <v>-0.28547579298831388</v>
      </c>
      <c r="AH10" s="240">
        <f t="shared" si="4"/>
        <v>-0.29381879762912788</v>
      </c>
      <c r="AI10" s="240">
        <f t="shared" si="5"/>
        <v>-0.35255889520714867</v>
      </c>
      <c r="AJ10" s="240">
        <f t="shared" si="6"/>
        <v>-0.3013375295043273</v>
      </c>
      <c r="AK10" s="240">
        <f t="shared" si="7"/>
        <v>-0.28601108033240996</v>
      </c>
      <c r="AL10" s="240">
        <f t="shared" si="8"/>
        <v>-0.26655629139072845</v>
      </c>
      <c r="AM10" s="240">
        <f t="shared" si="9"/>
        <v>-0.25645035183737297</v>
      </c>
      <c r="AN10" s="240">
        <f t="shared" si="10"/>
        <v>-0.13694267515923567</v>
      </c>
      <c r="AO10" s="240">
        <f t="shared" si="11"/>
        <v>-0.2263779527559055</v>
      </c>
      <c r="AP10" s="240">
        <f t="shared" si="17"/>
        <v>-0.28500707213578502</v>
      </c>
      <c r="AQ10" s="240">
        <f t="shared" si="12"/>
        <v>-0.40527740189445194</v>
      </c>
      <c r="AR10" s="240">
        <f t="shared" si="13"/>
        <v>-0.38636363636363635</v>
      </c>
      <c r="AS10" s="240">
        <f t="shared" si="14"/>
        <v>-0.40317195325542571</v>
      </c>
      <c r="AT10" s="240">
        <f t="shared" si="15"/>
        <v>-0.22523285351397121</v>
      </c>
      <c r="AU10" s="240">
        <f t="shared" si="16"/>
        <v>-0.32006498781478471</v>
      </c>
    </row>
    <row r="11" spans="1:1343" ht="15" customHeight="1">
      <c r="A11" s="130" t="s">
        <v>107</v>
      </c>
      <c r="B11" s="129">
        <v>161</v>
      </c>
      <c r="C11" s="129">
        <v>171</v>
      </c>
      <c r="D11" s="129">
        <v>140</v>
      </c>
      <c r="E11" s="129">
        <v>138</v>
      </c>
      <c r="F11" s="129">
        <v>126</v>
      </c>
      <c r="G11" s="129">
        <v>153</v>
      </c>
      <c r="H11" s="129">
        <v>154</v>
      </c>
      <c r="I11" s="129">
        <v>159</v>
      </c>
      <c r="J11" s="129">
        <v>141</v>
      </c>
      <c r="K11" s="129">
        <v>124</v>
      </c>
      <c r="L11" s="129">
        <v>138</v>
      </c>
      <c r="M11" s="129">
        <v>169</v>
      </c>
      <c r="N11" s="129">
        <f t="shared" si="0"/>
        <v>147.83333333333334</v>
      </c>
      <c r="O11" s="129">
        <v>119</v>
      </c>
      <c r="P11" s="129">
        <v>78</v>
      </c>
      <c r="Q11" s="129">
        <v>96</v>
      </c>
      <c r="R11" s="129">
        <v>99</v>
      </c>
      <c r="S11" s="129">
        <v>131</v>
      </c>
      <c r="T11" s="129">
        <v>122</v>
      </c>
      <c r="U11" s="207">
        <v>107</v>
      </c>
      <c r="V11" s="207">
        <v>111</v>
      </c>
      <c r="W11" s="207">
        <v>110</v>
      </c>
      <c r="X11" s="207">
        <v>106</v>
      </c>
      <c r="Y11" s="207">
        <v>110</v>
      </c>
      <c r="Z11" s="207">
        <v>108</v>
      </c>
      <c r="AA11" s="207">
        <v>84</v>
      </c>
      <c r="AB11" s="207">
        <v>95</v>
      </c>
      <c r="AC11" s="207">
        <v>78</v>
      </c>
      <c r="AD11" s="207">
        <v>72</v>
      </c>
      <c r="AE11" s="208">
        <f t="shared" si="1"/>
        <v>101.625</v>
      </c>
      <c r="AF11" s="240">
        <f t="shared" si="2"/>
        <v>-0.15</v>
      </c>
      <c r="AG11" s="240">
        <f t="shared" si="3"/>
        <v>-0.43478260869565216</v>
      </c>
      <c r="AH11" s="240">
        <f t="shared" si="4"/>
        <v>-0.23809523809523808</v>
      </c>
      <c r="AI11" s="240">
        <f t="shared" si="5"/>
        <v>-0.35294117647058826</v>
      </c>
      <c r="AJ11" s="240">
        <f t="shared" si="6"/>
        <v>-0.14935064935064934</v>
      </c>
      <c r="AK11" s="240">
        <f t="shared" si="7"/>
        <v>-0.23270440251572327</v>
      </c>
      <c r="AL11" s="240">
        <f t="shared" si="8"/>
        <v>-0.24113475177304963</v>
      </c>
      <c r="AM11" s="240">
        <f t="shared" si="9"/>
        <v>-0.10483870967741936</v>
      </c>
      <c r="AN11" s="240">
        <f t="shared" si="10"/>
        <v>-0.20289855072463769</v>
      </c>
      <c r="AO11" s="240">
        <f t="shared" si="11"/>
        <v>-0.37278106508875741</v>
      </c>
      <c r="AP11" s="240">
        <f t="shared" si="17"/>
        <v>-0.31677018633540371</v>
      </c>
      <c r="AQ11" s="240">
        <f t="shared" si="12"/>
        <v>-0.36842105263157893</v>
      </c>
      <c r="AR11" s="240">
        <f t="shared" si="13"/>
        <v>-0.4</v>
      </c>
      <c r="AS11" s="240">
        <f t="shared" si="14"/>
        <v>-0.31159420289855072</v>
      </c>
      <c r="AT11" s="240">
        <f t="shared" si="15"/>
        <v>-0.38095238095238093</v>
      </c>
      <c r="AU11" s="240">
        <f t="shared" si="16"/>
        <v>-0.52941176470588236</v>
      </c>
    </row>
    <row r="12" spans="1:1343" ht="15" customHeight="1">
      <c r="A12" s="130" t="s">
        <v>108</v>
      </c>
      <c r="B12" s="129">
        <v>154</v>
      </c>
      <c r="C12" s="129">
        <v>161</v>
      </c>
      <c r="D12" s="129">
        <v>117</v>
      </c>
      <c r="E12" s="129">
        <v>142</v>
      </c>
      <c r="F12" s="129">
        <v>164</v>
      </c>
      <c r="G12" s="129">
        <v>130</v>
      </c>
      <c r="H12" s="129">
        <v>141</v>
      </c>
      <c r="I12" s="129">
        <v>176</v>
      </c>
      <c r="J12" s="129">
        <v>129</v>
      </c>
      <c r="K12" s="129">
        <v>178</v>
      </c>
      <c r="L12" s="129">
        <v>154</v>
      </c>
      <c r="M12" s="129">
        <v>163</v>
      </c>
      <c r="N12" s="129">
        <f t="shared" si="0"/>
        <v>150.75</v>
      </c>
      <c r="O12" s="129">
        <v>113</v>
      </c>
      <c r="P12" s="129">
        <v>89</v>
      </c>
      <c r="Q12" s="129">
        <v>106</v>
      </c>
      <c r="R12" s="129">
        <v>86</v>
      </c>
      <c r="S12" s="129">
        <v>121</v>
      </c>
      <c r="T12" s="129">
        <v>135</v>
      </c>
      <c r="U12" s="207">
        <v>107</v>
      </c>
      <c r="V12" s="207">
        <v>157</v>
      </c>
      <c r="W12" s="207">
        <v>128</v>
      </c>
      <c r="X12" s="207">
        <v>136</v>
      </c>
      <c r="Y12" s="207">
        <v>137</v>
      </c>
      <c r="Z12" s="207">
        <v>110</v>
      </c>
      <c r="AA12" s="207">
        <v>108</v>
      </c>
      <c r="AB12" s="207">
        <v>103</v>
      </c>
      <c r="AC12" s="207">
        <v>123</v>
      </c>
      <c r="AD12" s="207">
        <v>65</v>
      </c>
      <c r="AE12" s="208">
        <f t="shared" si="1"/>
        <v>114</v>
      </c>
      <c r="AF12" s="240">
        <f t="shared" si="2"/>
        <v>-3.4188034188034191E-2</v>
      </c>
      <c r="AG12" s="240">
        <f t="shared" si="3"/>
        <v>-0.37323943661971831</v>
      </c>
      <c r="AH12" s="240">
        <f t="shared" si="4"/>
        <v>-0.35365853658536583</v>
      </c>
      <c r="AI12" s="240">
        <f t="shared" si="5"/>
        <v>-0.33846153846153848</v>
      </c>
      <c r="AJ12" s="240">
        <f t="shared" si="6"/>
        <v>-0.14184397163120568</v>
      </c>
      <c r="AK12" s="240">
        <f t="shared" si="7"/>
        <v>-0.23295454545454544</v>
      </c>
      <c r="AL12" s="240">
        <f t="shared" si="8"/>
        <v>-0.17054263565891473</v>
      </c>
      <c r="AM12" s="240">
        <f t="shared" si="9"/>
        <v>-0.11797752808988764</v>
      </c>
      <c r="AN12" s="240">
        <f t="shared" si="10"/>
        <v>-0.16883116883116883</v>
      </c>
      <c r="AO12" s="240">
        <f t="shared" si="11"/>
        <v>-0.16564417177914109</v>
      </c>
      <c r="AP12" s="240">
        <f t="shared" si="17"/>
        <v>-0.11038961038961038</v>
      </c>
      <c r="AQ12" s="240">
        <f t="shared" si="12"/>
        <v>-0.31677018633540371</v>
      </c>
      <c r="AR12" s="240">
        <f t="shared" si="13"/>
        <v>-7.6923076923076927E-2</v>
      </c>
      <c r="AS12" s="240">
        <f t="shared" si="14"/>
        <v>-0.27464788732394368</v>
      </c>
      <c r="AT12" s="240">
        <f t="shared" si="15"/>
        <v>-0.25</v>
      </c>
      <c r="AU12" s="240">
        <f t="shared" si="16"/>
        <v>-0.5</v>
      </c>
    </row>
    <row r="13" spans="1:1343" ht="15" customHeight="1">
      <c r="A13" s="130" t="s">
        <v>109</v>
      </c>
      <c r="B13" s="129">
        <v>258</v>
      </c>
      <c r="C13" s="129">
        <v>303</v>
      </c>
      <c r="D13" s="129">
        <v>189</v>
      </c>
      <c r="E13" s="129">
        <v>190</v>
      </c>
      <c r="F13" s="129">
        <v>202</v>
      </c>
      <c r="G13" s="129">
        <v>234</v>
      </c>
      <c r="H13" s="129">
        <v>221</v>
      </c>
      <c r="I13" s="129">
        <v>274</v>
      </c>
      <c r="J13" s="129">
        <v>251</v>
      </c>
      <c r="K13" s="129">
        <v>255</v>
      </c>
      <c r="L13" s="129">
        <v>228</v>
      </c>
      <c r="M13" s="129">
        <v>275</v>
      </c>
      <c r="N13" s="129">
        <f t="shared" si="0"/>
        <v>240</v>
      </c>
      <c r="O13" s="129">
        <v>157</v>
      </c>
      <c r="P13" s="129">
        <v>158</v>
      </c>
      <c r="Q13" s="129">
        <v>187</v>
      </c>
      <c r="R13" s="129">
        <v>200</v>
      </c>
      <c r="S13" s="129">
        <v>236</v>
      </c>
      <c r="T13" s="129">
        <v>210</v>
      </c>
      <c r="U13" s="207">
        <v>181</v>
      </c>
      <c r="V13" s="207">
        <v>189</v>
      </c>
      <c r="W13" s="207">
        <v>209</v>
      </c>
      <c r="X13" s="207">
        <v>236</v>
      </c>
      <c r="Y13" s="207">
        <v>211</v>
      </c>
      <c r="Z13" s="207">
        <v>183</v>
      </c>
      <c r="AA13" s="207">
        <v>176</v>
      </c>
      <c r="AB13" s="207">
        <v>174</v>
      </c>
      <c r="AC13" s="207">
        <v>182</v>
      </c>
      <c r="AD13" s="207">
        <v>214</v>
      </c>
      <c r="AE13" s="208">
        <f t="shared" si="1"/>
        <v>193.9375</v>
      </c>
      <c r="AF13" s="240">
        <f t="shared" si="2"/>
        <v>-0.1693121693121693</v>
      </c>
      <c r="AG13" s="240">
        <f t="shared" si="3"/>
        <v>-0.16842105263157894</v>
      </c>
      <c r="AH13" s="240">
        <f t="shared" si="4"/>
        <v>-7.4257425742574254E-2</v>
      </c>
      <c r="AI13" s="240">
        <f t="shared" si="5"/>
        <v>-0.14529914529914531</v>
      </c>
      <c r="AJ13" s="240">
        <f t="shared" si="6"/>
        <v>6.7873303167420809E-2</v>
      </c>
      <c r="AK13" s="240">
        <f t="shared" si="7"/>
        <v>-0.23357664233576642</v>
      </c>
      <c r="AL13" s="240">
        <f t="shared" si="8"/>
        <v>-0.2788844621513944</v>
      </c>
      <c r="AM13" s="240">
        <f t="shared" si="9"/>
        <v>-0.25882352941176473</v>
      </c>
      <c r="AN13" s="240">
        <f t="shared" si="10"/>
        <v>-8.3333333333333329E-2</v>
      </c>
      <c r="AO13" s="240">
        <f t="shared" si="11"/>
        <v>-0.14181818181818182</v>
      </c>
      <c r="AP13" s="240">
        <f t="shared" si="17"/>
        <v>-0.18217054263565891</v>
      </c>
      <c r="AQ13" s="240">
        <f t="shared" si="12"/>
        <v>-0.39603960396039606</v>
      </c>
      <c r="AR13" s="240">
        <f t="shared" si="13"/>
        <v>-6.8783068783068779E-2</v>
      </c>
      <c r="AS13" s="240">
        <f t="shared" si="14"/>
        <v>-8.4210526315789472E-2</v>
      </c>
      <c r="AT13" s="240">
        <f t="shared" si="15"/>
        <v>-9.9009900990099015E-2</v>
      </c>
      <c r="AU13" s="240">
        <f t="shared" si="16"/>
        <v>-8.5470085470085472E-2</v>
      </c>
    </row>
    <row r="14" spans="1:1343" ht="15" customHeight="1">
      <c r="A14" s="130" t="s">
        <v>110</v>
      </c>
      <c r="B14" s="129">
        <v>464</v>
      </c>
      <c r="C14" s="129">
        <v>413</v>
      </c>
      <c r="D14" s="129">
        <v>418</v>
      </c>
      <c r="E14" s="129">
        <v>403</v>
      </c>
      <c r="F14" s="129">
        <v>352</v>
      </c>
      <c r="G14" s="129">
        <v>379</v>
      </c>
      <c r="H14" s="129">
        <v>413</v>
      </c>
      <c r="I14" s="129">
        <v>464</v>
      </c>
      <c r="J14" s="129">
        <v>380</v>
      </c>
      <c r="K14" s="129">
        <v>435</v>
      </c>
      <c r="L14" s="129">
        <v>420</v>
      </c>
      <c r="M14" s="129">
        <v>500</v>
      </c>
      <c r="N14" s="129">
        <f t="shared" si="0"/>
        <v>420.08333333333331</v>
      </c>
      <c r="O14" s="129">
        <v>273</v>
      </c>
      <c r="P14" s="129">
        <v>217</v>
      </c>
      <c r="Q14" s="129">
        <v>268</v>
      </c>
      <c r="R14" s="129">
        <v>297</v>
      </c>
      <c r="S14" s="129">
        <v>366</v>
      </c>
      <c r="T14" s="129">
        <v>396</v>
      </c>
      <c r="U14" s="207">
        <v>362</v>
      </c>
      <c r="V14" s="207">
        <v>349</v>
      </c>
      <c r="W14" s="207">
        <v>329</v>
      </c>
      <c r="X14" s="207">
        <v>418</v>
      </c>
      <c r="Y14" s="207">
        <v>359</v>
      </c>
      <c r="Z14" s="207">
        <v>374</v>
      </c>
      <c r="AA14" s="207">
        <v>334</v>
      </c>
      <c r="AB14" s="207">
        <v>347</v>
      </c>
      <c r="AC14" s="207">
        <v>327</v>
      </c>
      <c r="AD14" s="207">
        <v>185</v>
      </c>
      <c r="AE14" s="208">
        <f t="shared" si="1"/>
        <v>325.0625</v>
      </c>
      <c r="AF14" s="240">
        <f t="shared" si="2"/>
        <v>-0.34688995215311003</v>
      </c>
      <c r="AG14" s="240">
        <f t="shared" si="3"/>
        <v>-0.46153846153846156</v>
      </c>
      <c r="AH14" s="240">
        <f t="shared" si="4"/>
        <v>-0.23863636363636365</v>
      </c>
      <c r="AI14" s="240">
        <f t="shared" si="5"/>
        <v>-0.21635883905013192</v>
      </c>
      <c r="AJ14" s="240">
        <f t="shared" si="6"/>
        <v>-0.11380145278450363</v>
      </c>
      <c r="AK14" s="240">
        <f t="shared" si="7"/>
        <v>-0.14655172413793102</v>
      </c>
      <c r="AL14" s="240">
        <f t="shared" si="8"/>
        <v>-4.736842105263158E-2</v>
      </c>
      <c r="AM14" s="240">
        <f t="shared" si="9"/>
        <v>-0.19770114942528735</v>
      </c>
      <c r="AN14" s="240">
        <f t="shared" si="10"/>
        <v>-0.21666666666666667</v>
      </c>
      <c r="AO14" s="240">
        <f t="shared" si="11"/>
        <v>-0.16400000000000001</v>
      </c>
      <c r="AP14" s="240">
        <f t="shared" si="17"/>
        <v>-0.22629310344827586</v>
      </c>
      <c r="AQ14" s="240">
        <f t="shared" si="12"/>
        <v>-9.4430992736077482E-2</v>
      </c>
      <c r="AR14" s="240">
        <f t="shared" si="13"/>
        <v>-0.20095693779904306</v>
      </c>
      <c r="AS14" s="240">
        <f t="shared" si="14"/>
        <v>-0.13895781637717122</v>
      </c>
      <c r="AT14" s="240">
        <f t="shared" si="15"/>
        <v>-7.1022727272727279E-2</v>
      </c>
      <c r="AU14" s="240">
        <f t="shared" si="16"/>
        <v>-0.51187335092348285</v>
      </c>
    </row>
    <row r="15" spans="1:1343" s="256" customFormat="1" ht="15" customHeight="1">
      <c r="A15" s="180" t="s">
        <v>448</v>
      </c>
      <c r="B15" s="181">
        <f t="shared" ref="B15:M15" si="18">SUM(B6:B14)</f>
        <v>2750</v>
      </c>
      <c r="C15" s="181">
        <f t="shared" si="18"/>
        <v>2847</v>
      </c>
      <c r="D15" s="181">
        <f t="shared" si="18"/>
        <v>2315</v>
      </c>
      <c r="E15" s="181">
        <f t="shared" si="18"/>
        <v>2306</v>
      </c>
      <c r="F15" s="181">
        <f t="shared" si="18"/>
        <v>2277</v>
      </c>
      <c r="G15" s="181">
        <f t="shared" si="18"/>
        <v>2349</v>
      </c>
      <c r="H15" s="181">
        <f t="shared" si="18"/>
        <v>2502</v>
      </c>
      <c r="I15" s="181">
        <f t="shared" si="18"/>
        <v>2825</v>
      </c>
      <c r="J15" s="181">
        <f t="shared" si="18"/>
        <v>2320</v>
      </c>
      <c r="K15" s="181">
        <f t="shared" si="18"/>
        <v>2525</v>
      </c>
      <c r="L15" s="181">
        <f t="shared" si="18"/>
        <v>2447</v>
      </c>
      <c r="M15" s="181">
        <f t="shared" si="18"/>
        <v>2902</v>
      </c>
      <c r="N15" s="182">
        <f t="shared" si="0"/>
        <v>2530.4166666666665</v>
      </c>
      <c r="O15" s="182">
        <f t="shared" ref="O15:Z15" si="19">SUM(O6:O14)</f>
        <v>1785</v>
      </c>
      <c r="P15" s="182">
        <f t="shared" si="19"/>
        <v>1546</v>
      </c>
      <c r="Q15" s="182">
        <f t="shared" si="19"/>
        <v>1669</v>
      </c>
      <c r="R15" s="182">
        <f t="shared" si="19"/>
        <v>1664</v>
      </c>
      <c r="S15" s="182">
        <f t="shared" si="19"/>
        <v>1977</v>
      </c>
      <c r="T15" s="182">
        <f t="shared" si="19"/>
        <v>2148</v>
      </c>
      <c r="U15" s="209">
        <f t="shared" si="19"/>
        <v>1843</v>
      </c>
      <c r="V15" s="209">
        <f t="shared" si="19"/>
        <v>1961</v>
      </c>
      <c r="W15" s="209">
        <f t="shared" si="19"/>
        <v>2100</v>
      </c>
      <c r="X15" s="209">
        <f t="shared" si="19"/>
        <v>2331</v>
      </c>
      <c r="Y15" s="209">
        <f t="shared" si="19"/>
        <v>2049</v>
      </c>
      <c r="Z15" s="209">
        <f t="shared" si="19"/>
        <v>1860</v>
      </c>
      <c r="AA15" s="209">
        <f>SUM(AA6:AA14)</f>
        <v>1665</v>
      </c>
      <c r="AB15" s="181">
        <v>1653</v>
      </c>
      <c r="AC15" s="181">
        <v>1826</v>
      </c>
      <c r="AD15" s="181">
        <v>1542</v>
      </c>
      <c r="AE15" s="181">
        <f t="shared" si="1"/>
        <v>1851.1875</v>
      </c>
      <c r="AF15" s="255">
        <f t="shared" si="2"/>
        <v>-0.22894168466522677</v>
      </c>
      <c r="AG15" s="255">
        <f t="shared" si="3"/>
        <v>-0.32957502168256719</v>
      </c>
      <c r="AH15" s="255">
        <f t="shared" si="4"/>
        <v>-0.26701800614844096</v>
      </c>
      <c r="AI15" s="255">
        <f t="shared" si="5"/>
        <v>-0.29161345253299276</v>
      </c>
      <c r="AJ15" s="255">
        <f t="shared" si="6"/>
        <v>-0.20983213429256595</v>
      </c>
      <c r="AK15" s="255">
        <f t="shared" si="7"/>
        <v>-0.23964601769911503</v>
      </c>
      <c r="AL15" s="255">
        <f t="shared" si="8"/>
        <v>-0.20560344827586208</v>
      </c>
      <c r="AM15" s="255">
        <f t="shared" si="9"/>
        <v>-0.22336633663366337</v>
      </c>
      <c r="AN15" s="255">
        <f t="shared" si="10"/>
        <v>-0.14180629342051493</v>
      </c>
      <c r="AO15" s="255">
        <f t="shared" si="11"/>
        <v>-0.19676085458304618</v>
      </c>
      <c r="AP15" s="255">
        <f t="shared" si="17"/>
        <v>-0.25490909090909092</v>
      </c>
      <c r="AQ15" s="255">
        <f t="shared" si="12"/>
        <v>-0.34668071654373023</v>
      </c>
      <c r="AR15" s="255">
        <f t="shared" si="13"/>
        <v>-0.28077753779697623</v>
      </c>
      <c r="AS15" s="255">
        <f t="shared" si="14"/>
        <v>-0.2831743278404163</v>
      </c>
      <c r="AT15" s="255">
        <f t="shared" si="15"/>
        <v>-0.19806763285024154</v>
      </c>
      <c r="AU15" s="255">
        <f t="shared" si="16"/>
        <v>-0.34355044699872284</v>
      </c>
    </row>
    <row r="16" spans="1:1343" s="8" customFormat="1" ht="17.25" customHeight="1">
      <c r="A16" s="11" t="s">
        <v>85</v>
      </c>
      <c r="B16" s="10"/>
      <c r="C16" s="10"/>
      <c r="D16" s="10"/>
      <c r="E16" s="10"/>
      <c r="F16" s="10"/>
      <c r="G16" s="10"/>
      <c r="H16" s="10"/>
      <c r="I16" s="10"/>
      <c r="J16" s="10"/>
      <c r="K16" s="10"/>
      <c r="L16" s="10"/>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row>
    <row r="17" spans="1:55" s="8" customFormat="1" ht="12" customHeight="1">
      <c r="A17" s="19" t="s">
        <v>449</v>
      </c>
      <c r="B17" s="220"/>
      <c r="C17" s="10"/>
      <c r="D17" s="10"/>
      <c r="E17" s="10"/>
      <c r="F17" s="10"/>
      <c r="G17" s="10"/>
      <c r="H17" s="10"/>
      <c r="I17" s="10"/>
      <c r="J17" s="10"/>
      <c r="K17" s="10"/>
      <c r="L17" s="10"/>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row>
    <row r="18" spans="1:55" s="73" customFormat="1" ht="12" customHeight="1">
      <c r="A18" s="19" t="s">
        <v>86</v>
      </c>
    </row>
    <row r="19" spans="1:55" s="47" customFormat="1" ht="12" customHeight="1">
      <c r="A19" s="19" t="s">
        <v>450</v>
      </c>
      <c r="B19" s="6"/>
      <c r="C19" s="7"/>
      <c r="D19" s="7"/>
      <c r="E19" s="7"/>
      <c r="F19" s="7"/>
      <c r="G19" s="7"/>
      <c r="H19" s="7"/>
      <c r="I19" s="7"/>
      <c r="J19" s="7"/>
      <c r="K19" s="7"/>
      <c r="L19" s="7"/>
    </row>
    <row r="20" spans="1:55" s="8" customFormat="1" ht="12" customHeight="1">
      <c r="A20" s="141" t="s">
        <v>182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row>
    <row r="21" spans="1:55" s="8" customFormat="1" ht="12">
      <c r="A21" s="19" t="s">
        <v>451</v>
      </c>
      <c r="B21" s="10"/>
      <c r="C21" s="10"/>
      <c r="D21" s="10"/>
      <c r="E21" s="10"/>
      <c r="F21" s="10"/>
      <c r="G21" s="10"/>
      <c r="H21" s="10"/>
      <c r="I21" s="10"/>
      <c r="J21" s="10"/>
      <c r="K21" s="10"/>
      <c r="L21" s="10"/>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row>
    <row r="22" spans="1:55">
      <c r="A22" s="160" t="s">
        <v>22</v>
      </c>
    </row>
  </sheetData>
  <mergeCells count="3">
    <mergeCell ref="O4:AE4"/>
    <mergeCell ref="AF4:AU4"/>
    <mergeCell ref="B4:N4"/>
  </mergeCells>
  <hyperlinks>
    <hyperlink ref="A2" location="'Table of contents'!A1" display="Back to Table of contents" xr:uid="{00000000-0004-0000-0900-000000000000}"/>
  </hyperlinks>
  <pageMargins left="0.7" right="0.7" top="0.75" bottom="0.75" header="0.3" footer="0.3"/>
  <pageSetup orientation="portrait" r:id="rId1"/>
  <headerFooter>
    <oddFooter>&amp;L&amp;L&amp;"Arial"&amp;9© 2021 CIHI</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Q32"/>
  <sheetViews>
    <sheetView showGridLines="0" zoomScaleNormal="100" workbookViewId="0">
      <pane xSplit="1" topLeftCell="B1" activePane="topRight" state="frozen"/>
      <selection activeCell="F10" sqref="F10"/>
      <selection pane="topRight"/>
    </sheetView>
  </sheetViews>
  <sheetFormatPr defaultColWidth="0" defaultRowHeight="14.25" zeroHeight="1"/>
  <cols>
    <col min="1" max="1" width="41.125" style="43" customWidth="1"/>
    <col min="2" max="47" width="16.625" style="43" customWidth="1"/>
    <col min="48" max="50" width="13.375" style="43" hidden="1" customWidth="1"/>
    <col min="51" max="62" width="0" style="43" hidden="1" customWidth="1"/>
    <col min="63" max="1343" width="0" hidden="1" customWidth="1"/>
    <col min="1344" max="16384" width="8.625" hidden="1"/>
  </cols>
  <sheetData>
    <row r="1" spans="1:1343" s="76" customFormat="1" hidden="1">
      <c r="A1" s="76" t="s">
        <v>452</v>
      </c>
    </row>
    <row r="2" spans="1:1343" ht="24" customHeight="1">
      <c r="A2" s="14" t="s">
        <v>61</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1343" ht="20.25" customHeight="1">
      <c r="A3" s="90" t="s">
        <v>453</v>
      </c>
      <c r="B3" s="45"/>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row>
    <row r="4" spans="1:1343" ht="15" customHeight="1">
      <c r="A4" s="135"/>
      <c r="B4" s="319" t="s">
        <v>515</v>
      </c>
      <c r="C4" s="319"/>
      <c r="D4" s="319"/>
      <c r="E4" s="319"/>
      <c r="F4" s="319"/>
      <c r="G4" s="319"/>
      <c r="H4" s="319"/>
      <c r="I4" s="319"/>
      <c r="J4" s="319"/>
      <c r="K4" s="319"/>
      <c r="L4" s="319"/>
      <c r="M4" s="319"/>
      <c r="N4" s="319"/>
      <c r="O4" s="316" t="s">
        <v>454</v>
      </c>
      <c r="P4" s="316"/>
      <c r="Q4" s="316"/>
      <c r="R4" s="316"/>
      <c r="S4" s="316"/>
      <c r="T4" s="316"/>
      <c r="U4" s="316"/>
      <c r="V4" s="316"/>
      <c r="W4" s="316"/>
      <c r="X4" s="316"/>
      <c r="Y4" s="316"/>
      <c r="Z4" s="316"/>
      <c r="AA4" s="316"/>
      <c r="AB4" s="316"/>
      <c r="AC4" s="316"/>
      <c r="AD4" s="316"/>
      <c r="AE4" s="316"/>
      <c r="AF4" s="317" t="s">
        <v>416</v>
      </c>
      <c r="AG4" s="317"/>
      <c r="AH4" s="317"/>
      <c r="AI4" s="317"/>
      <c r="AJ4" s="317"/>
      <c r="AK4" s="317"/>
      <c r="AL4" s="317"/>
      <c r="AM4" s="317"/>
      <c r="AN4" s="317"/>
      <c r="AO4" s="317"/>
      <c r="AP4" s="317"/>
      <c r="AQ4" s="317"/>
      <c r="AR4" s="317"/>
      <c r="AS4" s="317"/>
      <c r="AT4" s="317"/>
      <c r="AU4" s="318"/>
      <c r="AV4" s="38"/>
      <c r="AW4" s="38"/>
      <c r="AX4" s="38"/>
      <c r="AY4" s="38"/>
      <c r="AZ4" s="38"/>
      <c r="BA4" s="38"/>
      <c r="BB4" s="38"/>
      <c r="BC4" s="38"/>
      <c r="BD4" s="38"/>
      <c r="BE4" s="38"/>
      <c r="BF4" s="38"/>
      <c r="BG4" s="38"/>
      <c r="BH4" s="38"/>
      <c r="BI4" s="38"/>
      <c r="BJ4" s="38"/>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row>
    <row r="5" spans="1:1343" s="113" customFormat="1" ht="45" customHeight="1">
      <c r="A5" s="136" t="s">
        <v>455</v>
      </c>
      <c r="B5" s="287" t="s">
        <v>456</v>
      </c>
      <c r="C5" s="287" t="s">
        <v>457</v>
      </c>
      <c r="D5" s="287" t="s">
        <v>458</v>
      </c>
      <c r="E5" s="287" t="s">
        <v>459</v>
      </c>
      <c r="F5" s="287" t="s">
        <v>460</v>
      </c>
      <c r="G5" s="287" t="s">
        <v>461</v>
      </c>
      <c r="H5" s="287" t="s">
        <v>462</v>
      </c>
      <c r="I5" s="287" t="s">
        <v>463</v>
      </c>
      <c r="J5" s="287" t="s">
        <v>464</v>
      </c>
      <c r="K5" s="287" t="s">
        <v>465</v>
      </c>
      <c r="L5" s="287" t="s">
        <v>466</v>
      </c>
      <c r="M5" s="287" t="s">
        <v>467</v>
      </c>
      <c r="N5" s="288" t="s">
        <v>468</v>
      </c>
      <c r="O5" s="287" t="s">
        <v>469</v>
      </c>
      <c r="P5" s="287" t="s">
        <v>470</v>
      </c>
      <c r="Q5" s="287" t="s">
        <v>471</v>
      </c>
      <c r="R5" s="287" t="s">
        <v>472</v>
      </c>
      <c r="S5" s="287" t="s">
        <v>473</v>
      </c>
      <c r="T5" s="287" t="s">
        <v>474</v>
      </c>
      <c r="U5" s="287" t="s">
        <v>475</v>
      </c>
      <c r="V5" s="287" t="s">
        <v>476</v>
      </c>
      <c r="W5" s="287" t="s">
        <v>477</v>
      </c>
      <c r="X5" s="287" t="s">
        <v>478</v>
      </c>
      <c r="Y5" s="287" t="s">
        <v>479</v>
      </c>
      <c r="Z5" s="287" t="s">
        <v>480</v>
      </c>
      <c r="AA5" s="287" t="s">
        <v>481</v>
      </c>
      <c r="AB5" s="289" t="s">
        <v>482</v>
      </c>
      <c r="AC5" s="289" t="s">
        <v>483</v>
      </c>
      <c r="AD5" s="289" t="s">
        <v>484</v>
      </c>
      <c r="AE5" s="288" t="s">
        <v>485</v>
      </c>
      <c r="AF5" s="287" t="s">
        <v>158</v>
      </c>
      <c r="AG5" s="287" t="s">
        <v>159</v>
      </c>
      <c r="AH5" s="287" t="s">
        <v>160</v>
      </c>
      <c r="AI5" s="287" t="s">
        <v>161</v>
      </c>
      <c r="AJ5" s="287" t="s">
        <v>162</v>
      </c>
      <c r="AK5" s="287" t="s">
        <v>163</v>
      </c>
      <c r="AL5" s="287" t="s">
        <v>217</v>
      </c>
      <c r="AM5" s="287" t="s">
        <v>165</v>
      </c>
      <c r="AN5" s="287" t="s">
        <v>166</v>
      </c>
      <c r="AO5" s="287" t="s">
        <v>218</v>
      </c>
      <c r="AP5" s="287" t="s">
        <v>219</v>
      </c>
      <c r="AQ5" s="287" t="s">
        <v>220</v>
      </c>
      <c r="AR5" s="287" t="s">
        <v>221</v>
      </c>
      <c r="AS5" s="289" t="s">
        <v>171</v>
      </c>
      <c r="AT5" s="289" t="s">
        <v>172</v>
      </c>
      <c r="AU5" s="290" t="s">
        <v>173</v>
      </c>
      <c r="AV5" s="291"/>
      <c r="AW5" s="291"/>
      <c r="AX5" s="291"/>
      <c r="AY5" s="291"/>
      <c r="AZ5" s="291"/>
      <c r="BA5" s="291"/>
      <c r="BB5" s="291"/>
      <c r="BC5" s="291"/>
      <c r="BD5" s="291"/>
      <c r="BE5" s="291"/>
      <c r="BF5" s="291"/>
      <c r="BG5" s="291"/>
      <c r="BH5" s="291"/>
      <c r="BI5" s="291"/>
      <c r="BJ5" s="291"/>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2"/>
      <c r="GD5" s="292"/>
      <c r="GE5" s="292"/>
      <c r="GF5" s="292"/>
      <c r="GG5" s="292"/>
      <c r="GH5" s="292"/>
      <c r="GI5" s="292"/>
      <c r="GJ5" s="292"/>
      <c r="GK5" s="292"/>
      <c r="GL5" s="292"/>
      <c r="GM5" s="292"/>
      <c r="GN5" s="292"/>
      <c r="GO5" s="292"/>
      <c r="GP5" s="292"/>
      <c r="GQ5" s="292"/>
      <c r="GR5" s="292"/>
      <c r="GS5" s="292"/>
      <c r="GT5" s="292"/>
      <c r="GU5" s="292"/>
      <c r="GV5" s="292"/>
      <c r="GW5" s="292"/>
      <c r="GX5" s="292"/>
      <c r="GY5" s="292"/>
      <c r="GZ5" s="292"/>
      <c r="HA5" s="292"/>
      <c r="HB5" s="292"/>
      <c r="HC5" s="292"/>
      <c r="HD5" s="292"/>
      <c r="HE5" s="292"/>
      <c r="HF5" s="292"/>
      <c r="HG5" s="292"/>
      <c r="HH5" s="292"/>
      <c r="HI5" s="292"/>
      <c r="HJ5" s="292"/>
      <c r="HK5" s="292"/>
      <c r="HL5" s="292"/>
      <c r="HM5" s="292"/>
      <c r="HN5" s="292"/>
      <c r="HO5" s="292"/>
      <c r="HP5" s="292"/>
      <c r="HQ5" s="292"/>
      <c r="HR5" s="292"/>
      <c r="HS5" s="292"/>
      <c r="HT5" s="292"/>
      <c r="HU5" s="292"/>
      <c r="HV5" s="292"/>
      <c r="HW5" s="292"/>
      <c r="HX5" s="292"/>
      <c r="HY5" s="292"/>
      <c r="HZ5" s="292"/>
      <c r="IA5" s="292"/>
      <c r="IB5" s="292"/>
      <c r="IC5" s="292"/>
      <c r="ID5" s="292"/>
      <c r="IE5" s="292"/>
      <c r="IF5" s="292"/>
      <c r="IG5" s="292"/>
      <c r="IH5" s="292"/>
      <c r="II5" s="292"/>
      <c r="IJ5" s="292"/>
      <c r="IK5" s="292"/>
      <c r="IL5" s="292"/>
      <c r="IM5" s="292"/>
      <c r="IN5" s="292"/>
      <c r="IO5" s="292"/>
      <c r="IP5" s="292"/>
      <c r="IQ5" s="292"/>
      <c r="IR5" s="292"/>
      <c r="IS5" s="292"/>
      <c r="IT5" s="292"/>
      <c r="IU5" s="292"/>
      <c r="IV5" s="292"/>
      <c r="IW5" s="292"/>
      <c r="IX5" s="292"/>
      <c r="IY5" s="292"/>
      <c r="IZ5" s="292"/>
      <c r="JA5" s="292"/>
      <c r="JB5" s="292"/>
      <c r="JC5" s="292"/>
      <c r="JD5" s="292"/>
      <c r="JE5" s="292"/>
      <c r="JF5" s="292"/>
      <c r="JG5" s="292"/>
      <c r="JH5" s="292"/>
      <c r="JI5" s="292"/>
      <c r="JJ5" s="292"/>
      <c r="JK5" s="292"/>
      <c r="JL5" s="292"/>
      <c r="JM5" s="292"/>
      <c r="JN5" s="292"/>
      <c r="JO5" s="292"/>
      <c r="JP5" s="292"/>
      <c r="JQ5" s="292"/>
      <c r="JR5" s="292"/>
      <c r="JS5" s="292"/>
      <c r="JT5" s="292"/>
      <c r="JU5" s="292"/>
      <c r="JV5" s="292"/>
      <c r="JW5" s="292"/>
      <c r="JX5" s="292"/>
      <c r="JY5" s="292"/>
      <c r="JZ5" s="292"/>
      <c r="KA5" s="292"/>
      <c r="KB5" s="292"/>
      <c r="KC5" s="292"/>
      <c r="KD5" s="292"/>
      <c r="KE5" s="292"/>
      <c r="KF5" s="292"/>
      <c r="KG5" s="292"/>
      <c r="KH5" s="292"/>
      <c r="KI5" s="292"/>
      <c r="KJ5" s="292"/>
      <c r="KK5" s="292"/>
      <c r="KL5" s="292"/>
      <c r="KM5" s="292"/>
      <c r="KN5" s="292"/>
      <c r="KO5" s="292"/>
      <c r="KP5" s="292"/>
      <c r="KQ5" s="292"/>
      <c r="KR5" s="292"/>
      <c r="KS5" s="292"/>
      <c r="KT5" s="292"/>
      <c r="KU5" s="292"/>
      <c r="KV5" s="292"/>
      <c r="KW5" s="292"/>
      <c r="KX5" s="292"/>
      <c r="KY5" s="292"/>
      <c r="KZ5" s="292"/>
      <c r="LA5" s="292"/>
      <c r="LB5" s="292"/>
      <c r="LC5" s="292"/>
      <c r="LD5" s="292"/>
      <c r="LE5" s="292"/>
      <c r="LF5" s="292"/>
      <c r="LG5" s="292"/>
      <c r="LH5" s="292"/>
      <c r="LI5" s="292"/>
      <c r="LJ5" s="292"/>
      <c r="LK5" s="292"/>
      <c r="LL5" s="292"/>
      <c r="LM5" s="292"/>
      <c r="LN5" s="292"/>
      <c r="LO5" s="292"/>
      <c r="LP5" s="292"/>
      <c r="LQ5" s="292"/>
      <c r="LR5" s="292"/>
      <c r="LS5" s="292"/>
      <c r="LT5" s="292"/>
      <c r="LU5" s="292"/>
      <c r="LV5" s="292"/>
      <c r="LW5" s="292"/>
      <c r="LX5" s="292"/>
      <c r="LY5" s="292"/>
      <c r="LZ5" s="292"/>
      <c r="MA5" s="292"/>
      <c r="MB5" s="292"/>
      <c r="MC5" s="292"/>
      <c r="MD5" s="292"/>
      <c r="ME5" s="292"/>
      <c r="MF5" s="292"/>
      <c r="MG5" s="292"/>
      <c r="MH5" s="292"/>
      <c r="MI5" s="292"/>
      <c r="MJ5" s="292"/>
      <c r="MK5" s="292"/>
      <c r="ML5" s="292"/>
      <c r="MM5" s="292"/>
      <c r="MN5" s="292"/>
      <c r="MO5" s="292"/>
      <c r="MP5" s="292"/>
      <c r="MQ5" s="292"/>
      <c r="MR5" s="292"/>
      <c r="MS5" s="292"/>
      <c r="MT5" s="292"/>
      <c r="MU5" s="292"/>
      <c r="MV5" s="292"/>
      <c r="MW5" s="292"/>
      <c r="MX5" s="292"/>
      <c r="MY5" s="292"/>
      <c r="MZ5" s="292"/>
      <c r="NA5" s="292"/>
      <c r="NB5" s="292"/>
      <c r="NC5" s="292"/>
      <c r="ND5" s="292"/>
      <c r="NE5" s="292"/>
      <c r="NF5" s="292"/>
      <c r="NG5" s="292"/>
      <c r="NH5" s="292"/>
      <c r="NI5" s="292"/>
      <c r="NJ5" s="292"/>
      <c r="NK5" s="292"/>
      <c r="NL5" s="292"/>
      <c r="NM5" s="292"/>
      <c r="NN5" s="292"/>
      <c r="NO5" s="292"/>
      <c r="NP5" s="292"/>
      <c r="NQ5" s="292"/>
      <c r="NR5" s="292"/>
      <c r="NS5" s="292"/>
      <c r="NT5" s="292"/>
      <c r="NU5" s="292"/>
      <c r="NV5" s="292"/>
      <c r="NW5" s="292"/>
      <c r="NX5" s="292"/>
      <c r="NY5" s="292"/>
      <c r="NZ5" s="292"/>
      <c r="OA5" s="292"/>
      <c r="OB5" s="292"/>
      <c r="OC5" s="292"/>
      <c r="OD5" s="292"/>
      <c r="OE5" s="292"/>
      <c r="OF5" s="292"/>
      <c r="OG5" s="292"/>
      <c r="OH5" s="292"/>
      <c r="OI5" s="292"/>
      <c r="OJ5" s="292"/>
      <c r="OK5" s="292"/>
      <c r="OL5" s="292"/>
      <c r="OM5" s="292"/>
      <c r="ON5" s="292"/>
      <c r="OO5" s="292"/>
      <c r="OP5" s="292"/>
      <c r="OQ5" s="292"/>
      <c r="OR5" s="292"/>
      <c r="OS5" s="292"/>
      <c r="OT5" s="292"/>
      <c r="OU5" s="292"/>
      <c r="OV5" s="292"/>
      <c r="OW5" s="292"/>
      <c r="OX5" s="292"/>
      <c r="OY5" s="292"/>
      <c r="OZ5" s="292"/>
      <c r="PA5" s="292"/>
      <c r="PB5" s="292"/>
      <c r="PC5" s="292"/>
      <c r="PD5" s="292"/>
      <c r="PE5" s="292"/>
      <c r="PF5" s="292"/>
      <c r="PG5" s="292"/>
      <c r="PH5" s="292"/>
      <c r="PI5" s="292"/>
      <c r="PJ5" s="292"/>
      <c r="PK5" s="292"/>
      <c r="PL5" s="292"/>
      <c r="PM5" s="292"/>
      <c r="PN5" s="292"/>
      <c r="PO5" s="292"/>
      <c r="PP5" s="292"/>
      <c r="PQ5" s="292"/>
      <c r="PR5" s="292"/>
      <c r="PS5" s="292"/>
      <c r="PT5" s="292"/>
      <c r="PU5" s="292"/>
      <c r="PV5" s="292"/>
      <c r="PW5" s="292"/>
      <c r="PX5" s="292"/>
      <c r="PY5" s="292"/>
      <c r="PZ5" s="292"/>
      <c r="QA5" s="292"/>
      <c r="QB5" s="292"/>
      <c r="QC5" s="292"/>
      <c r="QD5" s="292"/>
      <c r="QE5" s="292"/>
      <c r="QF5" s="292"/>
      <c r="QG5" s="292"/>
      <c r="QH5" s="292"/>
      <c r="QI5" s="292"/>
      <c r="QJ5" s="292"/>
      <c r="QK5" s="292"/>
      <c r="QL5" s="292"/>
      <c r="QM5" s="292"/>
      <c r="QN5" s="292"/>
      <c r="QO5" s="292"/>
      <c r="QP5" s="292"/>
      <c r="QQ5" s="292"/>
      <c r="QR5" s="292"/>
      <c r="QS5" s="292"/>
      <c r="QT5" s="292"/>
      <c r="QU5" s="292"/>
      <c r="QV5" s="292"/>
      <c r="QW5" s="292"/>
      <c r="QX5" s="292"/>
      <c r="QY5" s="292"/>
      <c r="QZ5" s="292"/>
      <c r="RA5" s="292"/>
      <c r="RB5" s="292"/>
      <c r="RC5" s="292"/>
      <c r="RD5" s="292"/>
      <c r="RE5" s="292"/>
      <c r="RF5" s="292"/>
      <c r="RG5" s="292"/>
      <c r="RH5" s="292"/>
      <c r="RI5" s="292"/>
      <c r="RJ5" s="292"/>
      <c r="RK5" s="292"/>
      <c r="RL5" s="292"/>
      <c r="RM5" s="292"/>
      <c r="RN5" s="292"/>
      <c r="RO5" s="292"/>
      <c r="RP5" s="292"/>
      <c r="RQ5" s="292"/>
      <c r="RR5" s="292"/>
      <c r="RS5" s="292"/>
      <c r="RT5" s="292"/>
      <c r="RU5" s="292"/>
      <c r="RV5" s="292"/>
      <c r="RW5" s="292"/>
      <c r="RX5" s="292"/>
      <c r="RY5" s="292"/>
      <c r="RZ5" s="292"/>
      <c r="SA5" s="292"/>
      <c r="SB5" s="292"/>
      <c r="SC5" s="292"/>
      <c r="SD5" s="292"/>
      <c r="SE5" s="292"/>
      <c r="SF5" s="292"/>
      <c r="SG5" s="292"/>
      <c r="SH5" s="292"/>
      <c r="SI5" s="292"/>
      <c r="SJ5" s="292"/>
      <c r="SK5" s="292"/>
      <c r="SL5" s="292"/>
      <c r="SM5" s="292"/>
      <c r="SN5" s="292"/>
      <c r="SO5" s="292"/>
      <c r="SP5" s="292"/>
      <c r="SQ5" s="292"/>
      <c r="SR5" s="292"/>
      <c r="SS5" s="292"/>
      <c r="ST5" s="292"/>
      <c r="SU5" s="292"/>
      <c r="SV5" s="292"/>
      <c r="SW5" s="292"/>
      <c r="SX5" s="292"/>
      <c r="SY5" s="292"/>
      <c r="SZ5" s="292"/>
      <c r="TA5" s="292"/>
      <c r="TB5" s="292"/>
      <c r="TC5" s="292"/>
      <c r="TD5" s="292"/>
      <c r="TE5" s="292"/>
      <c r="TF5" s="292"/>
      <c r="TG5" s="292"/>
      <c r="TH5" s="292"/>
      <c r="TI5" s="292"/>
      <c r="TJ5" s="292"/>
      <c r="TK5" s="292"/>
      <c r="TL5" s="292"/>
      <c r="TM5" s="292"/>
      <c r="TN5" s="292"/>
      <c r="TO5" s="292"/>
      <c r="TP5" s="292"/>
      <c r="TQ5" s="292"/>
      <c r="TR5" s="292"/>
      <c r="TS5" s="292"/>
      <c r="TT5" s="292"/>
      <c r="TU5" s="292"/>
      <c r="TV5" s="292"/>
      <c r="TW5" s="292"/>
      <c r="TX5" s="292"/>
      <c r="TY5" s="292"/>
      <c r="TZ5" s="292"/>
      <c r="UA5" s="292"/>
      <c r="UB5" s="292"/>
      <c r="UC5" s="292"/>
      <c r="UD5" s="292"/>
      <c r="UE5" s="292"/>
      <c r="UF5" s="292"/>
      <c r="UG5" s="292"/>
      <c r="UH5" s="292"/>
      <c r="UI5" s="292"/>
      <c r="UJ5" s="292"/>
      <c r="UK5" s="292"/>
      <c r="UL5" s="292"/>
      <c r="UM5" s="292"/>
      <c r="UN5" s="292"/>
      <c r="UO5" s="292"/>
      <c r="UP5" s="292"/>
      <c r="UQ5" s="292"/>
      <c r="UR5" s="292"/>
      <c r="US5" s="292"/>
      <c r="UT5" s="292"/>
      <c r="UU5" s="292"/>
      <c r="UV5" s="292"/>
      <c r="UW5" s="292"/>
      <c r="UX5" s="292"/>
      <c r="UY5" s="292"/>
      <c r="UZ5" s="292"/>
      <c r="VA5" s="292"/>
      <c r="VB5" s="292"/>
      <c r="VC5" s="292"/>
      <c r="VD5" s="292"/>
      <c r="VE5" s="292"/>
      <c r="VF5" s="292"/>
      <c r="VG5" s="292"/>
      <c r="VH5" s="292"/>
      <c r="VI5" s="292"/>
      <c r="VJ5" s="292"/>
      <c r="VK5" s="292"/>
      <c r="VL5" s="292"/>
      <c r="VM5" s="292"/>
      <c r="VN5" s="292"/>
      <c r="VO5" s="292"/>
      <c r="VP5" s="292"/>
      <c r="VQ5" s="292"/>
      <c r="VR5" s="292"/>
      <c r="VS5" s="292"/>
      <c r="VT5" s="292"/>
      <c r="VU5" s="292"/>
      <c r="VV5" s="292"/>
      <c r="VW5" s="292"/>
      <c r="VX5" s="292"/>
      <c r="VY5" s="292"/>
      <c r="VZ5" s="292"/>
      <c r="WA5" s="292"/>
      <c r="WB5" s="292"/>
      <c r="WC5" s="292"/>
      <c r="WD5" s="292"/>
      <c r="WE5" s="292"/>
      <c r="WF5" s="292"/>
      <c r="WG5" s="292"/>
      <c r="WH5" s="292"/>
      <c r="WI5" s="292"/>
      <c r="WJ5" s="292"/>
      <c r="WK5" s="292"/>
      <c r="WL5" s="292"/>
      <c r="WM5" s="292"/>
      <c r="WN5" s="292"/>
      <c r="WO5" s="292"/>
      <c r="WP5" s="292"/>
      <c r="WQ5" s="292"/>
      <c r="WR5" s="292"/>
      <c r="WS5" s="292"/>
      <c r="WT5" s="292"/>
      <c r="WU5" s="292"/>
      <c r="WV5" s="292"/>
      <c r="WW5" s="292"/>
      <c r="WX5" s="292"/>
      <c r="WY5" s="292"/>
      <c r="WZ5" s="292"/>
      <c r="XA5" s="292"/>
      <c r="XB5" s="292"/>
      <c r="XC5" s="292"/>
      <c r="XD5" s="292"/>
      <c r="XE5" s="292"/>
      <c r="XF5" s="292"/>
      <c r="XG5" s="292"/>
      <c r="XH5" s="292"/>
      <c r="XI5" s="292"/>
      <c r="XJ5" s="292"/>
      <c r="XK5" s="292"/>
      <c r="XL5" s="292"/>
      <c r="XM5" s="292"/>
      <c r="XN5" s="292"/>
      <c r="XO5" s="292"/>
      <c r="XP5" s="292"/>
      <c r="XQ5" s="292"/>
      <c r="XR5" s="292"/>
      <c r="XS5" s="292"/>
      <c r="XT5" s="292"/>
      <c r="XU5" s="292"/>
      <c r="XV5" s="292"/>
      <c r="XW5" s="292"/>
      <c r="XX5" s="292"/>
      <c r="XY5" s="292"/>
      <c r="XZ5" s="292"/>
      <c r="YA5" s="292"/>
      <c r="YB5" s="292"/>
      <c r="YC5" s="292"/>
      <c r="YD5" s="292"/>
      <c r="YE5" s="292"/>
      <c r="YF5" s="292"/>
      <c r="YG5" s="292"/>
      <c r="YH5" s="292"/>
      <c r="YI5" s="292"/>
      <c r="YJ5" s="292"/>
      <c r="YK5" s="292"/>
      <c r="YL5" s="292"/>
      <c r="YM5" s="292"/>
      <c r="YN5" s="292"/>
      <c r="YO5" s="292"/>
      <c r="YP5" s="292"/>
      <c r="YQ5" s="292"/>
      <c r="YR5" s="292"/>
      <c r="YS5" s="292"/>
      <c r="YT5" s="292"/>
      <c r="YU5" s="292"/>
      <c r="YV5" s="292"/>
      <c r="YW5" s="292"/>
      <c r="YX5" s="292"/>
      <c r="YY5" s="292"/>
      <c r="YZ5" s="292"/>
      <c r="ZA5" s="292"/>
      <c r="ZB5" s="292"/>
      <c r="ZC5" s="292"/>
      <c r="ZD5" s="292"/>
      <c r="ZE5" s="292"/>
      <c r="ZF5" s="292"/>
      <c r="ZG5" s="292"/>
      <c r="ZH5" s="292"/>
      <c r="ZI5" s="292"/>
      <c r="ZJ5" s="292"/>
      <c r="ZK5" s="292"/>
      <c r="ZL5" s="292"/>
      <c r="ZM5" s="292"/>
      <c r="ZN5" s="292"/>
      <c r="ZO5" s="292"/>
      <c r="ZP5" s="292"/>
      <c r="ZQ5" s="292"/>
      <c r="ZR5" s="292"/>
      <c r="ZS5" s="292"/>
      <c r="ZT5" s="292"/>
      <c r="ZU5" s="292"/>
      <c r="ZV5" s="292"/>
      <c r="ZW5" s="292"/>
      <c r="ZX5" s="292"/>
      <c r="ZY5" s="292"/>
      <c r="ZZ5" s="292"/>
      <c r="AAA5" s="292"/>
      <c r="AAB5" s="292"/>
      <c r="AAC5" s="292"/>
      <c r="AAD5" s="292"/>
      <c r="AAE5" s="292"/>
      <c r="AAF5" s="292"/>
      <c r="AAG5" s="292"/>
      <c r="AAH5" s="292"/>
      <c r="AAI5" s="292"/>
      <c r="AAJ5" s="292"/>
      <c r="AAK5" s="292"/>
      <c r="AAL5" s="292"/>
      <c r="AAM5" s="292"/>
      <c r="AAN5" s="292"/>
      <c r="AAO5" s="292"/>
      <c r="AAP5" s="292"/>
      <c r="AAQ5" s="292"/>
      <c r="AAR5" s="292"/>
      <c r="AAS5" s="292"/>
      <c r="AAT5" s="292"/>
      <c r="AAU5" s="292"/>
      <c r="AAV5" s="292"/>
      <c r="AAW5" s="292"/>
      <c r="AAX5" s="292"/>
      <c r="AAY5" s="292"/>
      <c r="AAZ5" s="292"/>
      <c r="ABA5" s="292"/>
      <c r="ABB5" s="292"/>
      <c r="ABC5" s="292"/>
      <c r="ABD5" s="292"/>
      <c r="ABE5" s="292"/>
      <c r="ABF5" s="292"/>
      <c r="ABG5" s="292"/>
      <c r="ABH5" s="292"/>
      <c r="ABI5" s="292"/>
      <c r="ABJ5" s="292"/>
      <c r="ABK5" s="292"/>
      <c r="ABL5" s="292"/>
      <c r="ABM5" s="292"/>
      <c r="ABN5" s="292"/>
      <c r="ABO5" s="292"/>
      <c r="ABP5" s="292"/>
      <c r="ABQ5" s="292"/>
      <c r="ABR5" s="292"/>
      <c r="ABS5" s="292"/>
      <c r="ABT5" s="292"/>
      <c r="ABU5" s="292"/>
      <c r="ABV5" s="292"/>
      <c r="ABW5" s="292"/>
      <c r="ABX5" s="292"/>
      <c r="ABY5" s="292"/>
      <c r="ABZ5" s="292"/>
      <c r="ACA5" s="292"/>
      <c r="ACB5" s="292"/>
      <c r="ACC5" s="292"/>
      <c r="ACD5" s="292"/>
      <c r="ACE5" s="292"/>
      <c r="ACF5" s="292"/>
      <c r="ACG5" s="292"/>
      <c r="ACH5" s="292"/>
      <c r="ACI5" s="292"/>
      <c r="ACJ5" s="292"/>
      <c r="ACK5" s="292"/>
      <c r="ACL5" s="292"/>
      <c r="ACM5" s="292"/>
      <c r="ACN5" s="292"/>
      <c r="ACO5" s="292"/>
      <c r="ACP5" s="292"/>
      <c r="ACQ5" s="292"/>
      <c r="ACR5" s="292"/>
      <c r="ACS5" s="292"/>
      <c r="ACT5" s="292"/>
      <c r="ACU5" s="292"/>
      <c r="ACV5" s="292"/>
      <c r="ACW5" s="292"/>
      <c r="ACX5" s="292"/>
      <c r="ACY5" s="292"/>
      <c r="ACZ5" s="292"/>
      <c r="ADA5" s="292"/>
      <c r="ADB5" s="292"/>
      <c r="ADC5" s="292"/>
      <c r="ADD5" s="292"/>
      <c r="ADE5" s="292"/>
      <c r="ADF5" s="292"/>
      <c r="ADG5" s="292"/>
      <c r="ADH5" s="292"/>
      <c r="ADI5" s="292"/>
      <c r="ADJ5" s="292"/>
      <c r="ADK5" s="292"/>
      <c r="ADL5" s="292"/>
      <c r="ADM5" s="292"/>
      <c r="ADN5" s="292"/>
      <c r="ADO5" s="292"/>
      <c r="ADP5" s="292"/>
      <c r="ADQ5" s="292"/>
      <c r="ADR5" s="292"/>
      <c r="ADS5" s="292"/>
      <c r="ADT5" s="292"/>
      <c r="ADU5" s="292"/>
      <c r="ADV5" s="292"/>
      <c r="ADW5" s="292"/>
      <c r="ADX5" s="292"/>
      <c r="ADY5" s="292"/>
      <c r="ADZ5" s="292"/>
      <c r="AEA5" s="292"/>
      <c r="AEB5" s="292"/>
      <c r="AEC5" s="292"/>
      <c r="AED5" s="292"/>
      <c r="AEE5" s="292"/>
      <c r="AEF5" s="292"/>
      <c r="AEG5" s="292"/>
      <c r="AEH5" s="292"/>
      <c r="AEI5" s="292"/>
      <c r="AEJ5" s="292"/>
      <c r="AEK5" s="292"/>
      <c r="AEL5" s="292"/>
      <c r="AEM5" s="292"/>
      <c r="AEN5" s="292"/>
      <c r="AEO5" s="292"/>
      <c r="AEP5" s="292"/>
      <c r="AEQ5" s="292"/>
      <c r="AER5" s="292"/>
      <c r="AES5" s="292"/>
      <c r="AET5" s="292"/>
      <c r="AEU5" s="292"/>
      <c r="AEV5" s="292"/>
      <c r="AEW5" s="292"/>
      <c r="AEX5" s="292"/>
      <c r="AEY5" s="292"/>
      <c r="AEZ5" s="292"/>
      <c r="AFA5" s="292"/>
      <c r="AFB5" s="292"/>
      <c r="AFC5" s="292"/>
      <c r="AFD5" s="292"/>
      <c r="AFE5" s="292"/>
      <c r="AFF5" s="292"/>
      <c r="AFG5" s="292"/>
      <c r="AFH5" s="292"/>
      <c r="AFI5" s="292"/>
      <c r="AFJ5" s="292"/>
      <c r="AFK5" s="292"/>
      <c r="AFL5" s="292"/>
      <c r="AFM5" s="292"/>
      <c r="AFN5" s="292"/>
      <c r="AFO5" s="292"/>
      <c r="AFP5" s="292"/>
      <c r="AFQ5" s="292"/>
      <c r="AFR5" s="292"/>
      <c r="AFS5" s="292"/>
      <c r="AFT5" s="292"/>
      <c r="AFU5" s="292"/>
      <c r="AFV5" s="292"/>
      <c r="AFW5" s="292"/>
      <c r="AFX5" s="292"/>
      <c r="AFY5" s="292"/>
      <c r="AFZ5" s="292"/>
      <c r="AGA5" s="292"/>
      <c r="AGB5" s="292"/>
      <c r="AGC5" s="292"/>
      <c r="AGD5" s="292"/>
      <c r="AGE5" s="292"/>
      <c r="AGF5" s="292"/>
      <c r="AGG5" s="292"/>
      <c r="AGH5" s="292"/>
      <c r="AGI5" s="292"/>
      <c r="AGJ5" s="292"/>
      <c r="AGK5" s="292"/>
      <c r="AGL5" s="292"/>
      <c r="AGM5" s="292"/>
      <c r="AGN5" s="292"/>
      <c r="AGO5" s="292"/>
      <c r="AGP5" s="292"/>
      <c r="AGQ5" s="292"/>
      <c r="AGR5" s="292"/>
      <c r="AGS5" s="292"/>
      <c r="AGT5" s="292"/>
      <c r="AGU5" s="292"/>
      <c r="AGV5" s="292"/>
      <c r="AGW5" s="292"/>
      <c r="AGX5" s="292"/>
      <c r="AGY5" s="292"/>
      <c r="AGZ5" s="292"/>
      <c r="AHA5" s="292"/>
      <c r="AHB5" s="292"/>
      <c r="AHC5" s="292"/>
      <c r="AHD5" s="292"/>
      <c r="AHE5" s="292"/>
      <c r="AHF5" s="292"/>
      <c r="AHG5" s="292"/>
      <c r="AHH5" s="292"/>
      <c r="AHI5" s="292"/>
      <c r="AHJ5" s="292"/>
      <c r="AHK5" s="292"/>
      <c r="AHL5" s="292"/>
      <c r="AHM5" s="292"/>
      <c r="AHN5" s="292"/>
      <c r="AHO5" s="292"/>
      <c r="AHP5" s="292"/>
      <c r="AHQ5" s="292"/>
      <c r="AHR5" s="292"/>
      <c r="AHS5" s="292"/>
      <c r="AHT5" s="292"/>
      <c r="AHU5" s="292"/>
      <c r="AHV5" s="292"/>
      <c r="AHW5" s="292"/>
      <c r="AHX5" s="292"/>
      <c r="AHY5" s="292"/>
      <c r="AHZ5" s="292"/>
      <c r="AIA5" s="292"/>
      <c r="AIB5" s="292"/>
      <c r="AIC5" s="292"/>
      <c r="AID5" s="292"/>
      <c r="AIE5" s="292"/>
      <c r="AIF5" s="292"/>
      <c r="AIG5" s="292"/>
      <c r="AIH5" s="292"/>
      <c r="AII5" s="292"/>
      <c r="AIJ5" s="292"/>
      <c r="AIK5" s="292"/>
      <c r="AIL5" s="292"/>
      <c r="AIM5" s="292"/>
      <c r="AIN5" s="292"/>
      <c r="AIO5" s="292"/>
      <c r="AIP5" s="292"/>
      <c r="AIQ5" s="292"/>
      <c r="AIR5" s="292"/>
      <c r="AIS5" s="292"/>
      <c r="AIT5" s="292"/>
      <c r="AIU5" s="292"/>
      <c r="AIV5" s="292"/>
      <c r="AIW5" s="292"/>
      <c r="AIX5" s="292"/>
      <c r="AIY5" s="292"/>
      <c r="AIZ5" s="292"/>
      <c r="AJA5" s="292"/>
      <c r="AJB5" s="292"/>
      <c r="AJC5" s="292"/>
      <c r="AJD5" s="292"/>
      <c r="AJE5" s="292"/>
      <c r="AJF5" s="292"/>
      <c r="AJG5" s="292"/>
      <c r="AJH5" s="292"/>
      <c r="AJI5" s="292"/>
      <c r="AJJ5" s="292"/>
      <c r="AJK5" s="292"/>
      <c r="AJL5" s="292"/>
      <c r="AJM5" s="292"/>
      <c r="AJN5" s="292"/>
      <c r="AJO5" s="292"/>
      <c r="AJP5" s="292"/>
      <c r="AJQ5" s="292"/>
      <c r="AJR5" s="292"/>
      <c r="AJS5" s="292"/>
      <c r="AJT5" s="292"/>
      <c r="AJU5" s="292"/>
      <c r="AJV5" s="292"/>
      <c r="AJW5" s="292"/>
      <c r="AJX5" s="292"/>
      <c r="AJY5" s="292"/>
      <c r="AJZ5" s="292"/>
      <c r="AKA5" s="292"/>
      <c r="AKB5" s="292"/>
      <c r="AKC5" s="292"/>
      <c r="AKD5" s="292"/>
      <c r="AKE5" s="292"/>
      <c r="AKF5" s="292"/>
      <c r="AKG5" s="292"/>
      <c r="AKH5" s="292"/>
      <c r="AKI5" s="292"/>
      <c r="AKJ5" s="292"/>
      <c r="AKK5" s="292"/>
      <c r="AKL5" s="292"/>
      <c r="AKM5" s="292"/>
      <c r="AKN5" s="292"/>
      <c r="AKO5" s="292"/>
      <c r="AKP5" s="292"/>
      <c r="AKQ5" s="292"/>
      <c r="AKR5" s="292"/>
      <c r="AKS5" s="292"/>
      <c r="AKT5" s="292"/>
      <c r="AKU5" s="292"/>
      <c r="AKV5" s="292"/>
      <c r="AKW5" s="292"/>
      <c r="AKX5" s="292"/>
      <c r="AKY5" s="292"/>
      <c r="AKZ5" s="292"/>
      <c r="ALA5" s="292"/>
      <c r="ALB5" s="292"/>
      <c r="ALC5" s="292"/>
      <c r="ALD5" s="292"/>
      <c r="ALE5" s="292"/>
      <c r="ALF5" s="292"/>
      <c r="ALG5" s="292"/>
      <c r="ALH5" s="292"/>
      <c r="ALI5" s="292"/>
      <c r="ALJ5" s="292"/>
      <c r="ALK5" s="292"/>
      <c r="ALL5" s="292"/>
      <c r="ALM5" s="292"/>
      <c r="ALN5" s="292"/>
      <c r="ALO5" s="292"/>
      <c r="ALP5" s="292"/>
      <c r="ALQ5" s="292"/>
      <c r="ALR5" s="292"/>
      <c r="ALS5" s="292"/>
      <c r="ALT5" s="292"/>
      <c r="ALU5" s="292"/>
      <c r="ALV5" s="292"/>
      <c r="ALW5" s="292"/>
      <c r="ALX5" s="292"/>
      <c r="ALY5" s="292"/>
      <c r="ALZ5" s="292"/>
      <c r="AMA5" s="292"/>
      <c r="AMB5" s="292"/>
      <c r="AMC5" s="292"/>
      <c r="AMD5" s="292"/>
      <c r="AME5" s="292"/>
      <c r="AMF5" s="292"/>
      <c r="AMG5" s="292"/>
      <c r="AMH5" s="292"/>
      <c r="AMI5" s="292"/>
      <c r="AMJ5" s="292"/>
      <c r="AMK5" s="292"/>
      <c r="AML5" s="292"/>
      <c r="AMM5" s="292"/>
      <c r="AMN5" s="292"/>
      <c r="AMO5" s="292"/>
      <c r="AMP5" s="292"/>
      <c r="AMQ5" s="292"/>
      <c r="AMR5" s="292"/>
      <c r="AMS5" s="292"/>
      <c r="AMT5" s="292"/>
      <c r="AMU5" s="292"/>
      <c r="AMV5" s="292"/>
      <c r="AMW5" s="292"/>
      <c r="AMX5" s="292"/>
      <c r="AMY5" s="292"/>
      <c r="AMZ5" s="292"/>
      <c r="ANA5" s="292"/>
      <c r="ANB5" s="292"/>
      <c r="ANC5" s="292"/>
      <c r="AND5" s="292"/>
      <c r="ANE5" s="292"/>
      <c r="ANF5" s="292"/>
      <c r="ANG5" s="292"/>
      <c r="ANH5" s="292"/>
      <c r="ANI5" s="292"/>
      <c r="ANJ5" s="292"/>
      <c r="ANK5" s="292"/>
      <c r="ANL5" s="292"/>
      <c r="ANM5" s="292"/>
      <c r="ANN5" s="292"/>
      <c r="ANO5" s="292"/>
      <c r="ANP5" s="292"/>
      <c r="ANQ5" s="292"/>
      <c r="ANR5" s="292"/>
      <c r="ANS5" s="292"/>
      <c r="ANT5" s="292"/>
      <c r="ANU5" s="292"/>
      <c r="ANV5" s="292"/>
      <c r="ANW5" s="292"/>
      <c r="ANX5" s="292"/>
      <c r="ANY5" s="292"/>
      <c r="ANZ5" s="292"/>
      <c r="AOA5" s="292"/>
      <c r="AOB5" s="292"/>
      <c r="AOC5" s="292"/>
      <c r="AOD5" s="292"/>
      <c r="AOE5" s="292"/>
      <c r="AOF5" s="292"/>
      <c r="AOG5" s="292"/>
      <c r="AOH5" s="292"/>
      <c r="AOI5" s="292"/>
      <c r="AOJ5" s="292"/>
      <c r="AOK5" s="292"/>
      <c r="AOL5" s="292"/>
      <c r="AOM5" s="292"/>
      <c r="AON5" s="292"/>
      <c r="AOO5" s="292"/>
      <c r="AOP5" s="292"/>
      <c r="AOQ5" s="292"/>
      <c r="AOR5" s="292"/>
      <c r="AOS5" s="292"/>
      <c r="AOT5" s="292"/>
      <c r="AOU5" s="292"/>
      <c r="AOV5" s="292"/>
      <c r="AOW5" s="292"/>
      <c r="AOX5" s="292"/>
      <c r="AOY5" s="292"/>
      <c r="AOZ5" s="292"/>
      <c r="APA5" s="292"/>
      <c r="APB5" s="292"/>
      <c r="APC5" s="292"/>
      <c r="APD5" s="292"/>
      <c r="APE5" s="292"/>
      <c r="APF5" s="292"/>
      <c r="APG5" s="292"/>
      <c r="APH5" s="292"/>
      <c r="API5" s="292"/>
      <c r="APJ5" s="292"/>
      <c r="APK5" s="292"/>
      <c r="APL5" s="292"/>
      <c r="APM5" s="292"/>
      <c r="APN5" s="292"/>
      <c r="APO5" s="292"/>
      <c r="APP5" s="292"/>
      <c r="APQ5" s="292"/>
      <c r="APR5" s="292"/>
      <c r="APS5" s="292"/>
      <c r="APT5" s="292"/>
      <c r="APU5" s="292"/>
      <c r="APV5" s="292"/>
      <c r="APW5" s="292"/>
      <c r="APX5" s="292"/>
      <c r="APY5" s="292"/>
      <c r="APZ5" s="292"/>
      <c r="AQA5" s="292"/>
      <c r="AQB5" s="292"/>
      <c r="AQC5" s="292"/>
      <c r="AQD5" s="292"/>
      <c r="AQE5" s="292"/>
      <c r="AQF5" s="292"/>
      <c r="AQG5" s="292"/>
      <c r="AQH5" s="292"/>
      <c r="AQI5" s="292"/>
      <c r="AQJ5" s="292"/>
      <c r="AQK5" s="292"/>
      <c r="AQL5" s="292"/>
      <c r="AQM5" s="292"/>
      <c r="AQN5" s="292"/>
      <c r="AQO5" s="292"/>
      <c r="AQP5" s="292"/>
      <c r="AQQ5" s="292"/>
      <c r="AQR5" s="292"/>
      <c r="AQS5" s="292"/>
      <c r="AQT5" s="292"/>
      <c r="AQU5" s="292"/>
      <c r="AQV5" s="292"/>
      <c r="AQW5" s="292"/>
      <c r="AQX5" s="292"/>
      <c r="AQY5" s="292"/>
      <c r="AQZ5" s="292"/>
      <c r="ARA5" s="292"/>
      <c r="ARB5" s="292"/>
      <c r="ARC5" s="292"/>
      <c r="ARD5" s="292"/>
      <c r="ARE5" s="292"/>
      <c r="ARF5" s="292"/>
      <c r="ARG5" s="292"/>
      <c r="ARH5" s="292"/>
      <c r="ARI5" s="292"/>
      <c r="ARJ5" s="292"/>
      <c r="ARK5" s="292"/>
      <c r="ARL5" s="292"/>
      <c r="ARM5" s="292"/>
      <c r="ARN5" s="292"/>
      <c r="ARO5" s="292"/>
      <c r="ARP5" s="292"/>
      <c r="ARQ5" s="292"/>
      <c r="ARR5" s="292"/>
      <c r="ARS5" s="292"/>
      <c r="ART5" s="292"/>
      <c r="ARU5" s="292"/>
      <c r="ARV5" s="292"/>
      <c r="ARW5" s="292"/>
      <c r="ARX5" s="292"/>
      <c r="ARY5" s="292"/>
      <c r="ARZ5" s="292"/>
      <c r="ASA5" s="292"/>
      <c r="ASB5" s="292"/>
      <c r="ASC5" s="292"/>
      <c r="ASD5" s="292"/>
      <c r="ASE5" s="292"/>
      <c r="ASF5" s="292"/>
      <c r="ASG5" s="292"/>
      <c r="ASH5" s="292"/>
      <c r="ASI5" s="292"/>
      <c r="ASJ5" s="292"/>
      <c r="ASK5" s="292"/>
      <c r="ASL5" s="292"/>
      <c r="ASM5" s="292"/>
      <c r="ASN5" s="292"/>
      <c r="ASO5" s="292"/>
      <c r="ASP5" s="292"/>
      <c r="ASQ5" s="292"/>
      <c r="ASR5" s="292"/>
      <c r="ASS5" s="292"/>
      <c r="AST5" s="292"/>
      <c r="ASU5" s="292"/>
      <c r="ASV5" s="292"/>
      <c r="ASW5" s="292"/>
      <c r="ASX5" s="292"/>
      <c r="ASY5" s="292"/>
      <c r="ASZ5" s="292"/>
      <c r="ATA5" s="292"/>
      <c r="ATB5" s="292"/>
      <c r="ATC5" s="292"/>
      <c r="ATD5" s="292"/>
      <c r="ATE5" s="292"/>
      <c r="ATF5" s="292"/>
      <c r="ATG5" s="292"/>
      <c r="ATH5" s="292"/>
      <c r="ATI5" s="292"/>
      <c r="ATJ5" s="292"/>
      <c r="ATK5" s="292"/>
      <c r="ATL5" s="292"/>
      <c r="ATM5" s="292"/>
      <c r="ATN5" s="292"/>
      <c r="ATO5" s="292"/>
      <c r="ATP5" s="292"/>
      <c r="ATQ5" s="292"/>
      <c r="ATR5" s="292"/>
      <c r="ATS5" s="292"/>
      <c r="ATT5" s="292"/>
      <c r="ATU5" s="292"/>
      <c r="ATV5" s="292"/>
      <c r="ATW5" s="292"/>
      <c r="ATX5" s="292"/>
      <c r="ATY5" s="292"/>
      <c r="ATZ5" s="292"/>
      <c r="AUA5" s="292"/>
      <c r="AUB5" s="292"/>
      <c r="AUC5" s="292"/>
      <c r="AUD5" s="292"/>
      <c r="AUE5" s="292"/>
      <c r="AUF5" s="292"/>
      <c r="AUG5" s="292"/>
      <c r="AUH5" s="292"/>
      <c r="AUI5" s="292"/>
      <c r="AUJ5" s="292"/>
      <c r="AUK5" s="292"/>
      <c r="AUL5" s="292"/>
      <c r="AUM5" s="292"/>
      <c r="AUN5" s="292"/>
      <c r="AUO5" s="292"/>
      <c r="AUP5" s="292"/>
      <c r="AUQ5" s="292"/>
      <c r="AUR5" s="292"/>
      <c r="AUS5" s="292"/>
      <c r="AUT5" s="292"/>
      <c r="AUU5" s="292"/>
      <c r="AUV5" s="292"/>
      <c r="AUW5" s="292"/>
      <c r="AUX5" s="292"/>
      <c r="AUY5" s="292"/>
      <c r="AUZ5" s="292"/>
      <c r="AVA5" s="292"/>
      <c r="AVB5" s="292"/>
      <c r="AVC5" s="292"/>
      <c r="AVD5" s="292"/>
      <c r="AVE5" s="292"/>
      <c r="AVF5" s="292"/>
      <c r="AVG5" s="292"/>
      <c r="AVH5" s="292"/>
      <c r="AVI5" s="292"/>
      <c r="AVJ5" s="292"/>
      <c r="AVK5" s="292"/>
      <c r="AVL5" s="292"/>
      <c r="AVM5" s="292"/>
      <c r="AVN5" s="292"/>
      <c r="AVO5" s="292"/>
      <c r="AVP5" s="292"/>
      <c r="AVQ5" s="292"/>
      <c r="AVR5" s="292"/>
      <c r="AVS5" s="292"/>
      <c r="AVT5" s="292"/>
      <c r="AVU5" s="292"/>
      <c r="AVV5" s="292"/>
      <c r="AVW5" s="292"/>
      <c r="AVX5" s="292"/>
      <c r="AVY5" s="292"/>
      <c r="AVZ5" s="292"/>
      <c r="AWA5" s="292"/>
      <c r="AWB5" s="292"/>
      <c r="AWC5" s="292"/>
      <c r="AWD5" s="292"/>
      <c r="AWE5" s="292"/>
      <c r="AWF5" s="292"/>
      <c r="AWG5" s="292"/>
      <c r="AWH5" s="292"/>
      <c r="AWI5" s="292"/>
      <c r="AWJ5" s="292"/>
      <c r="AWK5" s="292"/>
      <c r="AWL5" s="292"/>
      <c r="AWM5" s="292"/>
      <c r="AWN5" s="292"/>
      <c r="AWO5" s="292"/>
      <c r="AWP5" s="292"/>
      <c r="AWQ5" s="292"/>
      <c r="AWR5" s="292"/>
      <c r="AWS5" s="292"/>
      <c r="AWT5" s="292"/>
      <c r="AWU5" s="292"/>
      <c r="AWV5" s="292"/>
      <c r="AWW5" s="292"/>
      <c r="AWX5" s="292"/>
      <c r="AWY5" s="292"/>
      <c r="AWZ5" s="292"/>
      <c r="AXA5" s="292"/>
      <c r="AXB5" s="292"/>
      <c r="AXC5" s="292"/>
      <c r="AXD5" s="292"/>
      <c r="AXE5" s="292"/>
      <c r="AXF5" s="292"/>
      <c r="AXG5" s="292"/>
      <c r="AXH5" s="292"/>
      <c r="AXI5" s="292"/>
      <c r="AXJ5" s="292"/>
      <c r="AXK5" s="292"/>
      <c r="AXL5" s="292"/>
      <c r="AXM5" s="292"/>
      <c r="AXN5" s="292"/>
      <c r="AXO5" s="292"/>
      <c r="AXP5" s="292"/>
      <c r="AXQ5" s="292"/>
      <c r="AXR5" s="292"/>
      <c r="AXS5" s="292"/>
      <c r="AXT5" s="292"/>
      <c r="AXU5" s="292"/>
      <c r="AXV5" s="292"/>
      <c r="AXW5" s="292"/>
      <c r="AXX5" s="292"/>
      <c r="AXY5" s="292"/>
      <c r="AXZ5" s="292"/>
      <c r="AYA5" s="292"/>
      <c r="AYB5" s="292"/>
      <c r="AYC5" s="292"/>
      <c r="AYD5" s="292"/>
      <c r="AYE5" s="292"/>
      <c r="AYF5" s="292"/>
      <c r="AYG5" s="292"/>
      <c r="AYH5" s="292"/>
      <c r="AYI5" s="292"/>
      <c r="AYJ5" s="292"/>
      <c r="AYK5" s="292"/>
      <c r="AYL5" s="292"/>
      <c r="AYM5" s="292"/>
      <c r="AYN5" s="292"/>
      <c r="AYO5" s="292"/>
      <c r="AYP5" s="292"/>
      <c r="AYQ5" s="292"/>
    </row>
    <row r="6" spans="1:1343" s="228" customFormat="1" ht="15" customHeight="1">
      <c r="A6" s="137" t="s">
        <v>486</v>
      </c>
      <c r="B6" s="210" t="s">
        <v>487</v>
      </c>
      <c r="C6" s="210" t="s">
        <v>487</v>
      </c>
      <c r="D6" s="210" t="s">
        <v>487</v>
      </c>
      <c r="E6" s="210" t="s">
        <v>487</v>
      </c>
      <c r="F6" s="210" t="s">
        <v>487</v>
      </c>
      <c r="G6" s="210" t="s">
        <v>487</v>
      </c>
      <c r="H6" s="210" t="s">
        <v>487</v>
      </c>
      <c r="I6" s="210" t="s">
        <v>487</v>
      </c>
      <c r="J6" s="210" t="s">
        <v>487</v>
      </c>
      <c r="K6" s="210" t="s">
        <v>487</v>
      </c>
      <c r="L6" s="210" t="s">
        <v>487</v>
      </c>
      <c r="M6" s="210" t="s">
        <v>487</v>
      </c>
      <c r="N6" s="211" t="s">
        <v>487</v>
      </c>
      <c r="O6" s="210">
        <v>11</v>
      </c>
      <c r="P6" s="210">
        <v>345</v>
      </c>
      <c r="Q6" s="210">
        <v>203</v>
      </c>
      <c r="R6" s="210">
        <v>31</v>
      </c>
      <c r="S6" s="210">
        <v>9</v>
      </c>
      <c r="T6" s="210">
        <v>3</v>
      </c>
      <c r="U6" s="210">
        <v>22</v>
      </c>
      <c r="V6" s="210">
        <v>78</v>
      </c>
      <c r="W6" s="212">
        <v>232</v>
      </c>
      <c r="X6" s="210">
        <v>356</v>
      </c>
      <c r="Y6" s="210">
        <v>280</v>
      </c>
      <c r="Z6" s="210">
        <v>44</v>
      </c>
      <c r="AA6" s="210">
        <v>8</v>
      </c>
      <c r="AB6" s="210">
        <v>15</v>
      </c>
      <c r="AC6" s="210">
        <v>21</v>
      </c>
      <c r="AD6" s="210">
        <v>7</v>
      </c>
      <c r="AE6" s="208">
        <f>AVERAGE(O6:AD6)</f>
        <v>104.0625</v>
      </c>
      <c r="AF6" s="210" t="s">
        <v>487</v>
      </c>
      <c r="AG6" s="210" t="s">
        <v>487</v>
      </c>
      <c r="AH6" s="210" t="s">
        <v>487</v>
      </c>
      <c r="AI6" s="210" t="s">
        <v>487</v>
      </c>
      <c r="AJ6" s="210" t="s">
        <v>487</v>
      </c>
      <c r="AK6" s="210" t="s">
        <v>487</v>
      </c>
      <c r="AL6" s="210" t="s">
        <v>487</v>
      </c>
      <c r="AM6" s="210" t="s">
        <v>487</v>
      </c>
      <c r="AN6" s="210" t="s">
        <v>487</v>
      </c>
      <c r="AO6" s="210" t="s">
        <v>487</v>
      </c>
      <c r="AP6" s="210" t="s">
        <v>487</v>
      </c>
      <c r="AQ6" s="210" t="s">
        <v>487</v>
      </c>
      <c r="AR6" s="210" t="s">
        <v>487</v>
      </c>
      <c r="AS6" s="210" t="s">
        <v>487</v>
      </c>
      <c r="AT6" s="210" t="s">
        <v>487</v>
      </c>
      <c r="AU6" s="227" t="s">
        <v>487</v>
      </c>
      <c r="AX6" s="229"/>
      <c r="AY6" s="229"/>
      <c r="AZ6" s="229"/>
      <c r="BA6" s="229"/>
      <c r="BB6" s="229"/>
      <c r="BC6" s="229"/>
      <c r="BD6" s="229"/>
      <c r="BE6" s="229"/>
      <c r="BF6" s="229"/>
      <c r="BG6" s="229"/>
      <c r="BH6" s="229"/>
      <c r="BI6" s="229"/>
      <c r="BJ6" s="229"/>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c r="FR6" s="230"/>
      <c r="FS6" s="230"/>
      <c r="FT6" s="230"/>
      <c r="FU6" s="230"/>
      <c r="FV6" s="230"/>
      <c r="FW6" s="230"/>
      <c r="FX6" s="230"/>
      <c r="FY6" s="230"/>
      <c r="FZ6" s="230"/>
      <c r="GA6" s="230"/>
      <c r="GB6" s="230"/>
      <c r="GC6" s="230"/>
      <c r="GD6" s="230"/>
      <c r="GE6" s="230"/>
      <c r="GF6" s="230"/>
      <c r="GG6" s="230"/>
      <c r="GH6" s="230"/>
      <c r="GI6" s="230"/>
      <c r="GJ6" s="230"/>
      <c r="GK6" s="230"/>
      <c r="GL6" s="230"/>
      <c r="GM6" s="230"/>
      <c r="GN6" s="230"/>
      <c r="GO6" s="230"/>
      <c r="GP6" s="230"/>
      <c r="GQ6" s="230"/>
      <c r="GR6" s="230"/>
      <c r="GS6" s="230"/>
      <c r="GT6" s="230"/>
      <c r="GU6" s="230"/>
      <c r="GV6" s="230"/>
      <c r="GW6" s="230"/>
      <c r="GX6" s="230"/>
      <c r="GY6" s="230"/>
      <c r="GZ6" s="230"/>
      <c r="HA6" s="230"/>
      <c r="HB6" s="230"/>
      <c r="HC6" s="230"/>
      <c r="HD6" s="230"/>
      <c r="HE6" s="230"/>
      <c r="HF6" s="230"/>
      <c r="HG6" s="230"/>
      <c r="HH6" s="230"/>
      <c r="HI6" s="230"/>
      <c r="HJ6" s="230"/>
      <c r="HK6" s="230"/>
      <c r="HL6" s="230"/>
      <c r="HM6" s="230"/>
      <c r="HN6" s="230"/>
      <c r="HO6" s="230"/>
      <c r="HP6" s="230"/>
      <c r="HQ6" s="230"/>
      <c r="HR6" s="230"/>
      <c r="HS6" s="230"/>
      <c r="HT6" s="230"/>
      <c r="HU6" s="230"/>
      <c r="HV6" s="230"/>
      <c r="HW6" s="230"/>
      <c r="HX6" s="230"/>
      <c r="HY6" s="230"/>
      <c r="HZ6" s="230"/>
      <c r="IA6" s="230"/>
      <c r="IB6" s="230"/>
      <c r="IC6" s="230"/>
      <c r="ID6" s="230"/>
      <c r="IE6" s="230"/>
      <c r="IF6" s="230"/>
      <c r="IG6" s="230"/>
      <c r="IH6" s="230"/>
      <c r="II6" s="230"/>
      <c r="IJ6" s="230"/>
      <c r="IK6" s="230"/>
      <c r="IL6" s="230"/>
      <c r="IM6" s="230"/>
      <c r="IN6" s="230"/>
      <c r="IO6" s="230"/>
      <c r="IP6" s="230"/>
      <c r="IQ6" s="230"/>
      <c r="IR6" s="230"/>
      <c r="IS6" s="230"/>
      <c r="IT6" s="230"/>
      <c r="IU6" s="230"/>
      <c r="IV6" s="230"/>
      <c r="IW6" s="230"/>
      <c r="IX6" s="230"/>
      <c r="IY6" s="230"/>
      <c r="IZ6" s="230"/>
      <c r="JA6" s="230"/>
      <c r="JB6" s="230"/>
      <c r="JC6" s="230"/>
      <c r="JD6" s="230"/>
      <c r="JE6" s="230"/>
      <c r="JF6" s="230"/>
      <c r="JG6" s="230"/>
      <c r="JH6" s="230"/>
      <c r="JI6" s="230"/>
      <c r="JJ6" s="230"/>
      <c r="JK6" s="230"/>
      <c r="JL6" s="230"/>
      <c r="JM6" s="230"/>
      <c r="JN6" s="230"/>
      <c r="JO6" s="230"/>
      <c r="JP6" s="230"/>
      <c r="JQ6" s="230"/>
      <c r="JR6" s="230"/>
      <c r="JS6" s="230"/>
      <c r="JT6" s="230"/>
      <c r="JU6" s="230"/>
      <c r="JV6" s="230"/>
      <c r="JW6" s="230"/>
      <c r="JX6" s="230"/>
      <c r="JY6" s="230"/>
      <c r="JZ6" s="230"/>
      <c r="KA6" s="230"/>
      <c r="KB6" s="230"/>
      <c r="KC6" s="230"/>
      <c r="KD6" s="230"/>
      <c r="KE6" s="230"/>
      <c r="KF6" s="230"/>
      <c r="KG6" s="230"/>
      <c r="KH6" s="230"/>
      <c r="KI6" s="230"/>
      <c r="KJ6" s="230"/>
      <c r="KK6" s="230"/>
      <c r="KL6" s="230"/>
      <c r="KM6" s="230"/>
      <c r="KN6" s="230"/>
      <c r="KO6" s="230"/>
      <c r="KP6" s="230"/>
      <c r="KQ6" s="230"/>
      <c r="KR6" s="230"/>
      <c r="KS6" s="230"/>
      <c r="KT6" s="230"/>
      <c r="KU6" s="230"/>
      <c r="KV6" s="230"/>
      <c r="KW6" s="230"/>
      <c r="KX6" s="230"/>
      <c r="KY6" s="230"/>
      <c r="KZ6" s="230"/>
      <c r="LA6" s="230"/>
      <c r="LB6" s="230"/>
      <c r="LC6" s="230"/>
      <c r="LD6" s="230"/>
      <c r="LE6" s="230"/>
      <c r="LF6" s="230"/>
      <c r="LG6" s="230"/>
      <c r="LH6" s="230"/>
      <c r="LI6" s="230"/>
      <c r="LJ6" s="230"/>
      <c r="LK6" s="230"/>
      <c r="LL6" s="230"/>
      <c r="LM6" s="230"/>
      <c r="LN6" s="230"/>
      <c r="LO6" s="230"/>
      <c r="LP6" s="230"/>
      <c r="LQ6" s="230"/>
      <c r="LR6" s="230"/>
      <c r="LS6" s="230"/>
      <c r="LT6" s="230"/>
      <c r="LU6" s="230"/>
      <c r="LV6" s="230"/>
      <c r="LW6" s="230"/>
      <c r="LX6" s="230"/>
      <c r="LY6" s="230"/>
      <c r="LZ6" s="230"/>
      <c r="MA6" s="230"/>
      <c r="MB6" s="230"/>
      <c r="MC6" s="230"/>
      <c r="MD6" s="230"/>
      <c r="ME6" s="230"/>
      <c r="MF6" s="230"/>
      <c r="MG6" s="230"/>
      <c r="MH6" s="230"/>
      <c r="MI6" s="230"/>
      <c r="MJ6" s="230"/>
      <c r="MK6" s="230"/>
      <c r="ML6" s="230"/>
      <c r="MM6" s="230"/>
      <c r="MN6" s="230"/>
      <c r="MO6" s="230"/>
      <c r="MP6" s="230"/>
      <c r="MQ6" s="230"/>
      <c r="MR6" s="230"/>
      <c r="MS6" s="230"/>
      <c r="MT6" s="230"/>
      <c r="MU6" s="230"/>
      <c r="MV6" s="230"/>
      <c r="MW6" s="230"/>
      <c r="MX6" s="230"/>
      <c r="MY6" s="230"/>
      <c r="MZ6" s="230"/>
      <c r="NA6" s="230"/>
      <c r="NB6" s="230"/>
      <c r="NC6" s="230"/>
      <c r="ND6" s="230"/>
      <c r="NE6" s="230"/>
      <c r="NF6" s="230"/>
      <c r="NG6" s="230"/>
      <c r="NH6" s="230"/>
      <c r="NI6" s="230"/>
      <c r="NJ6" s="230"/>
      <c r="NK6" s="230"/>
      <c r="NL6" s="230"/>
      <c r="NM6" s="230"/>
      <c r="NN6" s="230"/>
      <c r="NO6" s="230"/>
      <c r="NP6" s="230"/>
      <c r="NQ6" s="230"/>
      <c r="NR6" s="230"/>
      <c r="NS6" s="230"/>
      <c r="NT6" s="230"/>
      <c r="NU6" s="230"/>
      <c r="NV6" s="230"/>
      <c r="NW6" s="230"/>
      <c r="NX6" s="230"/>
      <c r="NY6" s="230"/>
      <c r="NZ6" s="230"/>
      <c r="OA6" s="230"/>
      <c r="OB6" s="230"/>
      <c r="OC6" s="230"/>
      <c r="OD6" s="230"/>
      <c r="OE6" s="230"/>
      <c r="OF6" s="230"/>
      <c r="OG6" s="230"/>
      <c r="OH6" s="230"/>
      <c r="OI6" s="230"/>
      <c r="OJ6" s="230"/>
      <c r="OK6" s="230"/>
      <c r="OL6" s="230"/>
      <c r="OM6" s="230"/>
      <c r="ON6" s="230"/>
      <c r="OO6" s="230"/>
      <c r="OP6" s="230"/>
      <c r="OQ6" s="230"/>
      <c r="OR6" s="230"/>
      <c r="OS6" s="230"/>
      <c r="OT6" s="230"/>
      <c r="OU6" s="230"/>
      <c r="OV6" s="230"/>
      <c r="OW6" s="230"/>
      <c r="OX6" s="230"/>
      <c r="OY6" s="230"/>
      <c r="OZ6" s="230"/>
      <c r="PA6" s="230"/>
      <c r="PB6" s="230"/>
      <c r="PC6" s="230"/>
      <c r="PD6" s="230"/>
      <c r="PE6" s="230"/>
      <c r="PF6" s="230"/>
      <c r="PG6" s="230"/>
      <c r="PH6" s="230"/>
      <c r="PI6" s="230"/>
      <c r="PJ6" s="230"/>
      <c r="PK6" s="230"/>
      <c r="PL6" s="230"/>
      <c r="PM6" s="230"/>
      <c r="PN6" s="230"/>
      <c r="PO6" s="230"/>
      <c r="PP6" s="230"/>
      <c r="PQ6" s="230"/>
      <c r="PR6" s="230"/>
      <c r="PS6" s="230"/>
      <c r="PT6" s="230"/>
      <c r="PU6" s="230"/>
      <c r="PV6" s="230"/>
      <c r="PW6" s="230"/>
      <c r="PX6" s="230"/>
      <c r="PY6" s="230"/>
      <c r="PZ6" s="230"/>
      <c r="QA6" s="230"/>
      <c r="QB6" s="230"/>
      <c r="QC6" s="230"/>
      <c r="QD6" s="230"/>
      <c r="QE6" s="230"/>
      <c r="QF6" s="230"/>
      <c r="QG6" s="230"/>
      <c r="QH6" s="230"/>
      <c r="QI6" s="230"/>
      <c r="QJ6" s="230"/>
      <c r="QK6" s="230"/>
      <c r="QL6" s="230"/>
      <c r="QM6" s="230"/>
      <c r="QN6" s="230"/>
      <c r="QO6" s="230"/>
      <c r="QP6" s="230"/>
      <c r="QQ6" s="230"/>
      <c r="QR6" s="230"/>
      <c r="QS6" s="230"/>
      <c r="QT6" s="230"/>
      <c r="QU6" s="230"/>
      <c r="QV6" s="230"/>
      <c r="QW6" s="230"/>
      <c r="QX6" s="230"/>
      <c r="QY6" s="230"/>
      <c r="QZ6" s="230"/>
      <c r="RA6" s="230"/>
      <c r="RB6" s="230"/>
      <c r="RC6" s="230"/>
      <c r="RD6" s="230"/>
      <c r="RE6" s="230"/>
      <c r="RF6" s="230"/>
      <c r="RG6" s="230"/>
      <c r="RH6" s="230"/>
      <c r="RI6" s="230"/>
      <c r="RJ6" s="230"/>
      <c r="RK6" s="230"/>
      <c r="RL6" s="230"/>
      <c r="RM6" s="230"/>
      <c r="RN6" s="230"/>
      <c r="RO6" s="230"/>
      <c r="RP6" s="230"/>
      <c r="RQ6" s="230"/>
      <c r="RR6" s="230"/>
      <c r="RS6" s="230"/>
      <c r="RT6" s="230"/>
      <c r="RU6" s="230"/>
      <c r="RV6" s="230"/>
      <c r="RW6" s="230"/>
      <c r="RX6" s="230"/>
      <c r="RY6" s="230"/>
      <c r="RZ6" s="230"/>
      <c r="SA6" s="230"/>
      <c r="SB6" s="230"/>
      <c r="SC6" s="230"/>
      <c r="SD6" s="230"/>
      <c r="SE6" s="230"/>
      <c r="SF6" s="230"/>
      <c r="SG6" s="230"/>
      <c r="SH6" s="230"/>
      <c r="SI6" s="230"/>
      <c r="SJ6" s="230"/>
      <c r="SK6" s="230"/>
      <c r="SL6" s="230"/>
      <c r="SM6" s="230"/>
      <c r="SN6" s="230"/>
      <c r="SO6" s="230"/>
      <c r="SP6" s="230"/>
      <c r="SQ6" s="230"/>
      <c r="SR6" s="230"/>
      <c r="SS6" s="230"/>
      <c r="ST6" s="230"/>
      <c r="SU6" s="230"/>
      <c r="SV6" s="230"/>
      <c r="SW6" s="230"/>
      <c r="SX6" s="230"/>
      <c r="SY6" s="230"/>
      <c r="SZ6" s="230"/>
      <c r="TA6" s="230"/>
      <c r="TB6" s="230"/>
      <c r="TC6" s="230"/>
      <c r="TD6" s="230"/>
      <c r="TE6" s="230"/>
      <c r="TF6" s="230"/>
      <c r="TG6" s="230"/>
      <c r="TH6" s="230"/>
      <c r="TI6" s="230"/>
      <c r="TJ6" s="230"/>
      <c r="TK6" s="230"/>
      <c r="TL6" s="230"/>
      <c r="TM6" s="230"/>
      <c r="TN6" s="230"/>
      <c r="TO6" s="230"/>
      <c r="TP6" s="230"/>
      <c r="TQ6" s="230"/>
      <c r="TR6" s="230"/>
      <c r="TS6" s="230"/>
      <c r="TT6" s="230"/>
      <c r="TU6" s="230"/>
      <c r="TV6" s="230"/>
      <c r="TW6" s="230"/>
      <c r="TX6" s="230"/>
      <c r="TY6" s="230"/>
      <c r="TZ6" s="230"/>
      <c r="UA6" s="230"/>
      <c r="UB6" s="230"/>
      <c r="UC6" s="230"/>
      <c r="UD6" s="230"/>
      <c r="UE6" s="230"/>
      <c r="UF6" s="230"/>
      <c r="UG6" s="230"/>
      <c r="UH6" s="230"/>
      <c r="UI6" s="230"/>
      <c r="UJ6" s="230"/>
      <c r="UK6" s="230"/>
      <c r="UL6" s="230"/>
      <c r="UM6" s="230"/>
      <c r="UN6" s="230"/>
      <c r="UO6" s="230"/>
      <c r="UP6" s="230"/>
      <c r="UQ6" s="230"/>
      <c r="UR6" s="230"/>
      <c r="US6" s="230"/>
      <c r="UT6" s="230"/>
      <c r="UU6" s="230"/>
      <c r="UV6" s="230"/>
      <c r="UW6" s="230"/>
      <c r="UX6" s="230"/>
      <c r="UY6" s="230"/>
      <c r="UZ6" s="230"/>
      <c r="VA6" s="230"/>
      <c r="VB6" s="230"/>
      <c r="VC6" s="230"/>
      <c r="VD6" s="230"/>
      <c r="VE6" s="230"/>
      <c r="VF6" s="230"/>
      <c r="VG6" s="230"/>
      <c r="VH6" s="230"/>
      <c r="VI6" s="230"/>
      <c r="VJ6" s="230"/>
      <c r="VK6" s="230"/>
      <c r="VL6" s="230"/>
      <c r="VM6" s="230"/>
      <c r="VN6" s="230"/>
      <c r="VO6" s="230"/>
      <c r="VP6" s="230"/>
      <c r="VQ6" s="230"/>
      <c r="VR6" s="230"/>
      <c r="VS6" s="230"/>
      <c r="VT6" s="230"/>
      <c r="VU6" s="230"/>
      <c r="VV6" s="230"/>
      <c r="VW6" s="230"/>
      <c r="VX6" s="230"/>
      <c r="VY6" s="230"/>
      <c r="VZ6" s="230"/>
      <c r="WA6" s="230"/>
      <c r="WB6" s="230"/>
      <c r="WC6" s="230"/>
      <c r="WD6" s="230"/>
      <c r="WE6" s="230"/>
      <c r="WF6" s="230"/>
      <c r="WG6" s="230"/>
      <c r="WH6" s="230"/>
      <c r="WI6" s="230"/>
      <c r="WJ6" s="230"/>
      <c r="WK6" s="230"/>
      <c r="WL6" s="230"/>
      <c r="WM6" s="230"/>
      <c r="WN6" s="230"/>
      <c r="WO6" s="230"/>
      <c r="WP6" s="230"/>
      <c r="WQ6" s="230"/>
      <c r="WR6" s="230"/>
      <c r="WS6" s="230"/>
      <c r="WT6" s="230"/>
      <c r="WU6" s="230"/>
      <c r="WV6" s="230"/>
      <c r="WW6" s="230"/>
      <c r="WX6" s="230"/>
      <c r="WY6" s="230"/>
      <c r="WZ6" s="230"/>
      <c r="XA6" s="230"/>
      <c r="XB6" s="230"/>
      <c r="XC6" s="230"/>
      <c r="XD6" s="230"/>
      <c r="XE6" s="230"/>
      <c r="XF6" s="230"/>
      <c r="XG6" s="230"/>
      <c r="XH6" s="230"/>
      <c r="XI6" s="230"/>
      <c r="XJ6" s="230"/>
      <c r="XK6" s="230"/>
      <c r="XL6" s="230"/>
      <c r="XM6" s="230"/>
      <c r="XN6" s="230"/>
      <c r="XO6" s="230"/>
      <c r="XP6" s="230"/>
      <c r="XQ6" s="230"/>
      <c r="XR6" s="230"/>
      <c r="XS6" s="230"/>
      <c r="XT6" s="230"/>
      <c r="XU6" s="230"/>
      <c r="XV6" s="230"/>
      <c r="XW6" s="230"/>
      <c r="XX6" s="230"/>
      <c r="XY6" s="230"/>
      <c r="XZ6" s="230"/>
      <c r="YA6" s="230"/>
      <c r="YB6" s="230"/>
      <c r="YC6" s="230"/>
      <c r="YD6" s="230"/>
      <c r="YE6" s="230"/>
      <c r="YF6" s="230"/>
      <c r="YG6" s="230"/>
      <c r="YH6" s="230"/>
      <c r="YI6" s="230"/>
      <c r="YJ6" s="230"/>
      <c r="YK6" s="230"/>
      <c r="YL6" s="230"/>
      <c r="YM6" s="230"/>
      <c r="YN6" s="230"/>
      <c r="YO6" s="230"/>
      <c r="YP6" s="230"/>
      <c r="YQ6" s="230"/>
      <c r="YR6" s="230"/>
      <c r="YS6" s="230"/>
      <c r="YT6" s="230"/>
      <c r="YU6" s="230"/>
      <c r="YV6" s="230"/>
      <c r="YW6" s="230"/>
      <c r="YX6" s="230"/>
      <c r="YY6" s="230"/>
      <c r="YZ6" s="230"/>
      <c r="ZA6" s="230"/>
      <c r="ZB6" s="230"/>
      <c r="ZC6" s="230"/>
      <c r="ZD6" s="230"/>
      <c r="ZE6" s="230"/>
      <c r="ZF6" s="230"/>
      <c r="ZG6" s="230"/>
      <c r="ZH6" s="230"/>
      <c r="ZI6" s="230"/>
      <c r="ZJ6" s="230"/>
      <c r="ZK6" s="230"/>
      <c r="ZL6" s="230"/>
      <c r="ZM6" s="230"/>
      <c r="ZN6" s="230"/>
      <c r="ZO6" s="230"/>
      <c r="ZP6" s="230"/>
      <c r="ZQ6" s="230"/>
      <c r="ZR6" s="230"/>
      <c r="ZS6" s="230"/>
      <c r="ZT6" s="230"/>
      <c r="ZU6" s="230"/>
      <c r="ZV6" s="230"/>
      <c r="ZW6" s="230"/>
      <c r="ZX6" s="230"/>
      <c r="ZY6" s="230"/>
      <c r="ZZ6" s="230"/>
      <c r="AAA6" s="230"/>
      <c r="AAB6" s="230"/>
      <c r="AAC6" s="230"/>
      <c r="AAD6" s="230"/>
      <c r="AAE6" s="230"/>
      <c r="AAF6" s="230"/>
      <c r="AAG6" s="230"/>
      <c r="AAH6" s="230"/>
      <c r="AAI6" s="230"/>
      <c r="AAJ6" s="230"/>
      <c r="AAK6" s="230"/>
      <c r="AAL6" s="230"/>
      <c r="AAM6" s="230"/>
      <c r="AAN6" s="230"/>
      <c r="AAO6" s="230"/>
      <c r="AAP6" s="230"/>
      <c r="AAQ6" s="230"/>
      <c r="AAR6" s="230"/>
      <c r="AAS6" s="230"/>
      <c r="AAT6" s="230"/>
      <c r="AAU6" s="230"/>
      <c r="AAV6" s="230"/>
      <c r="AAW6" s="230"/>
      <c r="AAX6" s="230"/>
      <c r="AAY6" s="230"/>
      <c r="AAZ6" s="230"/>
      <c r="ABA6" s="230"/>
      <c r="ABB6" s="230"/>
      <c r="ABC6" s="230"/>
      <c r="ABD6" s="230"/>
      <c r="ABE6" s="230"/>
      <c r="ABF6" s="230"/>
      <c r="ABG6" s="230"/>
      <c r="ABH6" s="230"/>
      <c r="ABI6" s="230"/>
      <c r="ABJ6" s="230"/>
      <c r="ABK6" s="230"/>
      <c r="ABL6" s="230"/>
      <c r="ABM6" s="230"/>
      <c r="ABN6" s="230"/>
      <c r="ABO6" s="230"/>
      <c r="ABP6" s="230"/>
      <c r="ABQ6" s="230"/>
      <c r="ABR6" s="230"/>
      <c r="ABS6" s="230"/>
      <c r="ABT6" s="230"/>
      <c r="ABU6" s="230"/>
      <c r="ABV6" s="230"/>
      <c r="ABW6" s="230"/>
      <c r="ABX6" s="230"/>
      <c r="ABY6" s="230"/>
      <c r="ABZ6" s="230"/>
      <c r="ACA6" s="230"/>
      <c r="ACB6" s="230"/>
      <c r="ACC6" s="230"/>
      <c r="ACD6" s="230"/>
      <c r="ACE6" s="230"/>
      <c r="ACF6" s="230"/>
      <c r="ACG6" s="230"/>
      <c r="ACH6" s="230"/>
      <c r="ACI6" s="230"/>
      <c r="ACJ6" s="230"/>
      <c r="ACK6" s="230"/>
      <c r="ACL6" s="230"/>
      <c r="ACM6" s="230"/>
      <c r="ACN6" s="230"/>
      <c r="ACO6" s="230"/>
      <c r="ACP6" s="230"/>
      <c r="ACQ6" s="230"/>
      <c r="ACR6" s="230"/>
      <c r="ACS6" s="230"/>
      <c r="ACT6" s="230"/>
      <c r="ACU6" s="230"/>
      <c r="ACV6" s="230"/>
      <c r="ACW6" s="230"/>
      <c r="ACX6" s="230"/>
      <c r="ACY6" s="230"/>
      <c r="ACZ6" s="230"/>
      <c r="ADA6" s="230"/>
      <c r="ADB6" s="230"/>
      <c r="ADC6" s="230"/>
      <c r="ADD6" s="230"/>
      <c r="ADE6" s="230"/>
      <c r="ADF6" s="230"/>
      <c r="ADG6" s="230"/>
      <c r="ADH6" s="230"/>
      <c r="ADI6" s="230"/>
      <c r="ADJ6" s="230"/>
      <c r="ADK6" s="230"/>
      <c r="ADL6" s="230"/>
      <c r="ADM6" s="230"/>
      <c r="ADN6" s="230"/>
      <c r="ADO6" s="230"/>
      <c r="ADP6" s="230"/>
      <c r="ADQ6" s="230"/>
      <c r="ADR6" s="230"/>
      <c r="ADS6" s="230"/>
      <c r="ADT6" s="230"/>
      <c r="ADU6" s="230"/>
      <c r="ADV6" s="230"/>
      <c r="ADW6" s="230"/>
      <c r="ADX6" s="230"/>
      <c r="ADY6" s="230"/>
      <c r="ADZ6" s="230"/>
      <c r="AEA6" s="230"/>
      <c r="AEB6" s="230"/>
      <c r="AEC6" s="230"/>
      <c r="AED6" s="230"/>
      <c r="AEE6" s="230"/>
      <c r="AEF6" s="230"/>
      <c r="AEG6" s="230"/>
      <c r="AEH6" s="230"/>
      <c r="AEI6" s="230"/>
      <c r="AEJ6" s="230"/>
      <c r="AEK6" s="230"/>
      <c r="AEL6" s="230"/>
      <c r="AEM6" s="230"/>
      <c r="AEN6" s="230"/>
      <c r="AEO6" s="230"/>
      <c r="AEP6" s="230"/>
      <c r="AEQ6" s="230"/>
      <c r="AER6" s="230"/>
      <c r="AES6" s="230"/>
      <c r="AET6" s="230"/>
      <c r="AEU6" s="230"/>
      <c r="AEV6" s="230"/>
      <c r="AEW6" s="230"/>
      <c r="AEX6" s="230"/>
      <c r="AEY6" s="230"/>
      <c r="AEZ6" s="230"/>
      <c r="AFA6" s="230"/>
      <c r="AFB6" s="230"/>
      <c r="AFC6" s="230"/>
      <c r="AFD6" s="230"/>
      <c r="AFE6" s="230"/>
      <c r="AFF6" s="230"/>
      <c r="AFG6" s="230"/>
      <c r="AFH6" s="230"/>
      <c r="AFI6" s="230"/>
      <c r="AFJ6" s="230"/>
      <c r="AFK6" s="230"/>
      <c r="AFL6" s="230"/>
      <c r="AFM6" s="230"/>
      <c r="AFN6" s="230"/>
      <c r="AFO6" s="230"/>
      <c r="AFP6" s="230"/>
      <c r="AFQ6" s="230"/>
      <c r="AFR6" s="230"/>
      <c r="AFS6" s="230"/>
      <c r="AFT6" s="230"/>
      <c r="AFU6" s="230"/>
      <c r="AFV6" s="230"/>
      <c r="AFW6" s="230"/>
      <c r="AFX6" s="230"/>
      <c r="AFY6" s="230"/>
      <c r="AFZ6" s="230"/>
      <c r="AGA6" s="230"/>
      <c r="AGB6" s="230"/>
      <c r="AGC6" s="230"/>
      <c r="AGD6" s="230"/>
      <c r="AGE6" s="230"/>
      <c r="AGF6" s="230"/>
      <c r="AGG6" s="230"/>
      <c r="AGH6" s="230"/>
      <c r="AGI6" s="230"/>
      <c r="AGJ6" s="230"/>
      <c r="AGK6" s="230"/>
      <c r="AGL6" s="230"/>
      <c r="AGM6" s="230"/>
      <c r="AGN6" s="230"/>
      <c r="AGO6" s="230"/>
      <c r="AGP6" s="230"/>
      <c r="AGQ6" s="230"/>
      <c r="AGR6" s="230"/>
      <c r="AGS6" s="230"/>
      <c r="AGT6" s="230"/>
      <c r="AGU6" s="230"/>
      <c r="AGV6" s="230"/>
      <c r="AGW6" s="230"/>
      <c r="AGX6" s="230"/>
      <c r="AGY6" s="230"/>
      <c r="AGZ6" s="230"/>
      <c r="AHA6" s="230"/>
      <c r="AHB6" s="230"/>
      <c r="AHC6" s="230"/>
      <c r="AHD6" s="230"/>
      <c r="AHE6" s="230"/>
      <c r="AHF6" s="230"/>
      <c r="AHG6" s="230"/>
      <c r="AHH6" s="230"/>
      <c r="AHI6" s="230"/>
      <c r="AHJ6" s="230"/>
      <c r="AHK6" s="230"/>
      <c r="AHL6" s="230"/>
      <c r="AHM6" s="230"/>
      <c r="AHN6" s="230"/>
      <c r="AHO6" s="230"/>
      <c r="AHP6" s="230"/>
      <c r="AHQ6" s="230"/>
      <c r="AHR6" s="230"/>
      <c r="AHS6" s="230"/>
      <c r="AHT6" s="230"/>
      <c r="AHU6" s="230"/>
      <c r="AHV6" s="230"/>
      <c r="AHW6" s="230"/>
      <c r="AHX6" s="230"/>
      <c r="AHY6" s="230"/>
      <c r="AHZ6" s="230"/>
      <c r="AIA6" s="230"/>
      <c r="AIB6" s="230"/>
      <c r="AIC6" s="230"/>
      <c r="AID6" s="230"/>
      <c r="AIE6" s="230"/>
      <c r="AIF6" s="230"/>
      <c r="AIG6" s="230"/>
      <c r="AIH6" s="230"/>
      <c r="AII6" s="230"/>
      <c r="AIJ6" s="230"/>
      <c r="AIK6" s="230"/>
      <c r="AIL6" s="230"/>
      <c r="AIM6" s="230"/>
      <c r="AIN6" s="230"/>
      <c r="AIO6" s="230"/>
      <c r="AIP6" s="230"/>
      <c r="AIQ6" s="230"/>
      <c r="AIR6" s="230"/>
      <c r="AIS6" s="230"/>
      <c r="AIT6" s="230"/>
      <c r="AIU6" s="230"/>
      <c r="AIV6" s="230"/>
      <c r="AIW6" s="230"/>
      <c r="AIX6" s="230"/>
      <c r="AIY6" s="230"/>
      <c r="AIZ6" s="230"/>
      <c r="AJA6" s="230"/>
      <c r="AJB6" s="230"/>
      <c r="AJC6" s="230"/>
      <c r="AJD6" s="230"/>
      <c r="AJE6" s="230"/>
      <c r="AJF6" s="230"/>
      <c r="AJG6" s="230"/>
      <c r="AJH6" s="230"/>
      <c r="AJI6" s="230"/>
      <c r="AJJ6" s="230"/>
      <c r="AJK6" s="230"/>
      <c r="AJL6" s="230"/>
      <c r="AJM6" s="230"/>
      <c r="AJN6" s="230"/>
      <c r="AJO6" s="230"/>
      <c r="AJP6" s="230"/>
      <c r="AJQ6" s="230"/>
      <c r="AJR6" s="230"/>
      <c r="AJS6" s="230"/>
      <c r="AJT6" s="230"/>
      <c r="AJU6" s="230"/>
      <c r="AJV6" s="230"/>
      <c r="AJW6" s="230"/>
      <c r="AJX6" s="230"/>
      <c r="AJY6" s="230"/>
      <c r="AJZ6" s="230"/>
      <c r="AKA6" s="230"/>
      <c r="AKB6" s="230"/>
      <c r="AKC6" s="230"/>
      <c r="AKD6" s="230"/>
      <c r="AKE6" s="230"/>
      <c r="AKF6" s="230"/>
      <c r="AKG6" s="230"/>
      <c r="AKH6" s="230"/>
      <c r="AKI6" s="230"/>
      <c r="AKJ6" s="230"/>
      <c r="AKK6" s="230"/>
      <c r="AKL6" s="230"/>
      <c r="AKM6" s="230"/>
      <c r="AKN6" s="230"/>
      <c r="AKO6" s="230"/>
      <c r="AKP6" s="230"/>
      <c r="AKQ6" s="230"/>
      <c r="AKR6" s="230"/>
      <c r="AKS6" s="230"/>
      <c r="AKT6" s="230"/>
      <c r="AKU6" s="230"/>
      <c r="AKV6" s="230"/>
      <c r="AKW6" s="230"/>
      <c r="AKX6" s="230"/>
      <c r="AKY6" s="230"/>
      <c r="AKZ6" s="230"/>
      <c r="ALA6" s="230"/>
      <c r="ALB6" s="230"/>
      <c r="ALC6" s="230"/>
      <c r="ALD6" s="230"/>
      <c r="ALE6" s="230"/>
      <c r="ALF6" s="230"/>
      <c r="ALG6" s="230"/>
      <c r="ALH6" s="230"/>
      <c r="ALI6" s="230"/>
      <c r="ALJ6" s="230"/>
      <c r="ALK6" s="230"/>
      <c r="ALL6" s="230"/>
      <c r="ALM6" s="230"/>
      <c r="ALN6" s="230"/>
      <c r="ALO6" s="230"/>
      <c r="ALP6" s="230"/>
      <c r="ALQ6" s="230"/>
      <c r="ALR6" s="230"/>
      <c r="ALS6" s="230"/>
      <c r="ALT6" s="230"/>
      <c r="ALU6" s="230"/>
      <c r="ALV6" s="230"/>
      <c r="ALW6" s="230"/>
      <c r="ALX6" s="230"/>
      <c r="ALY6" s="230"/>
      <c r="ALZ6" s="230"/>
      <c r="AMA6" s="230"/>
      <c r="AMB6" s="230"/>
      <c r="AMC6" s="230"/>
      <c r="AMD6" s="230"/>
      <c r="AME6" s="230"/>
      <c r="AMF6" s="230"/>
      <c r="AMG6" s="230"/>
      <c r="AMH6" s="230"/>
      <c r="AMI6" s="230"/>
      <c r="AMJ6" s="230"/>
      <c r="AMK6" s="230"/>
      <c r="AML6" s="230"/>
      <c r="AMM6" s="230"/>
      <c r="AMN6" s="230"/>
      <c r="AMO6" s="230"/>
      <c r="AMP6" s="230"/>
      <c r="AMQ6" s="230"/>
      <c r="AMR6" s="230"/>
      <c r="AMS6" s="230"/>
      <c r="AMT6" s="230"/>
      <c r="AMU6" s="230"/>
      <c r="AMV6" s="230"/>
      <c r="AMW6" s="230"/>
      <c r="AMX6" s="230"/>
      <c r="AMY6" s="230"/>
      <c r="AMZ6" s="230"/>
      <c r="ANA6" s="230"/>
      <c r="ANB6" s="230"/>
      <c r="ANC6" s="230"/>
      <c r="AND6" s="230"/>
      <c r="ANE6" s="230"/>
      <c r="ANF6" s="230"/>
      <c r="ANG6" s="230"/>
      <c r="ANH6" s="230"/>
      <c r="ANI6" s="230"/>
      <c r="ANJ6" s="230"/>
      <c r="ANK6" s="230"/>
      <c r="ANL6" s="230"/>
      <c r="ANM6" s="230"/>
      <c r="ANN6" s="230"/>
      <c r="ANO6" s="230"/>
      <c r="ANP6" s="230"/>
      <c r="ANQ6" s="230"/>
      <c r="ANR6" s="230"/>
      <c r="ANS6" s="230"/>
      <c r="ANT6" s="230"/>
      <c r="ANU6" s="230"/>
      <c r="ANV6" s="230"/>
      <c r="ANW6" s="230"/>
      <c r="ANX6" s="230"/>
      <c r="ANY6" s="230"/>
      <c r="ANZ6" s="230"/>
      <c r="AOA6" s="230"/>
      <c r="AOB6" s="230"/>
      <c r="AOC6" s="230"/>
      <c r="AOD6" s="230"/>
      <c r="AOE6" s="230"/>
      <c r="AOF6" s="230"/>
      <c r="AOG6" s="230"/>
      <c r="AOH6" s="230"/>
      <c r="AOI6" s="230"/>
      <c r="AOJ6" s="230"/>
      <c r="AOK6" s="230"/>
      <c r="AOL6" s="230"/>
      <c r="AOM6" s="230"/>
      <c r="AON6" s="230"/>
      <c r="AOO6" s="230"/>
      <c r="AOP6" s="230"/>
      <c r="AOQ6" s="230"/>
      <c r="AOR6" s="230"/>
      <c r="AOS6" s="230"/>
      <c r="AOT6" s="230"/>
      <c r="AOU6" s="230"/>
      <c r="AOV6" s="230"/>
      <c r="AOW6" s="230"/>
      <c r="AOX6" s="230"/>
      <c r="AOY6" s="230"/>
      <c r="AOZ6" s="230"/>
      <c r="APA6" s="230"/>
      <c r="APB6" s="230"/>
      <c r="APC6" s="230"/>
      <c r="APD6" s="230"/>
      <c r="APE6" s="230"/>
      <c r="APF6" s="230"/>
      <c r="APG6" s="230"/>
      <c r="APH6" s="230"/>
      <c r="API6" s="230"/>
      <c r="APJ6" s="230"/>
      <c r="APK6" s="230"/>
      <c r="APL6" s="230"/>
      <c r="APM6" s="230"/>
      <c r="APN6" s="230"/>
      <c r="APO6" s="230"/>
      <c r="APP6" s="230"/>
      <c r="APQ6" s="230"/>
      <c r="APR6" s="230"/>
      <c r="APS6" s="230"/>
      <c r="APT6" s="230"/>
      <c r="APU6" s="230"/>
      <c r="APV6" s="230"/>
      <c r="APW6" s="230"/>
      <c r="APX6" s="230"/>
      <c r="APY6" s="230"/>
      <c r="APZ6" s="230"/>
      <c r="AQA6" s="230"/>
      <c r="AQB6" s="230"/>
      <c r="AQC6" s="230"/>
      <c r="AQD6" s="230"/>
      <c r="AQE6" s="230"/>
      <c r="AQF6" s="230"/>
      <c r="AQG6" s="230"/>
      <c r="AQH6" s="230"/>
      <c r="AQI6" s="230"/>
      <c r="AQJ6" s="230"/>
      <c r="AQK6" s="230"/>
      <c r="AQL6" s="230"/>
      <c r="AQM6" s="230"/>
      <c r="AQN6" s="230"/>
      <c r="AQO6" s="230"/>
      <c r="AQP6" s="230"/>
      <c r="AQQ6" s="230"/>
      <c r="AQR6" s="230"/>
      <c r="AQS6" s="230"/>
      <c r="AQT6" s="230"/>
      <c r="AQU6" s="230"/>
      <c r="AQV6" s="230"/>
      <c r="AQW6" s="230"/>
      <c r="AQX6" s="230"/>
      <c r="AQY6" s="230"/>
      <c r="AQZ6" s="230"/>
      <c r="ARA6" s="230"/>
      <c r="ARB6" s="230"/>
      <c r="ARC6" s="230"/>
      <c r="ARD6" s="230"/>
      <c r="ARE6" s="230"/>
      <c r="ARF6" s="230"/>
      <c r="ARG6" s="230"/>
      <c r="ARH6" s="230"/>
      <c r="ARI6" s="230"/>
      <c r="ARJ6" s="230"/>
      <c r="ARK6" s="230"/>
      <c r="ARL6" s="230"/>
      <c r="ARM6" s="230"/>
      <c r="ARN6" s="230"/>
      <c r="ARO6" s="230"/>
      <c r="ARP6" s="230"/>
      <c r="ARQ6" s="230"/>
      <c r="ARR6" s="230"/>
      <c r="ARS6" s="230"/>
      <c r="ART6" s="230"/>
      <c r="ARU6" s="230"/>
      <c r="ARV6" s="230"/>
      <c r="ARW6" s="230"/>
      <c r="ARX6" s="230"/>
      <c r="ARY6" s="230"/>
      <c r="ARZ6" s="230"/>
      <c r="ASA6" s="230"/>
      <c r="ASB6" s="230"/>
      <c r="ASC6" s="230"/>
      <c r="ASD6" s="230"/>
      <c r="ASE6" s="230"/>
      <c r="ASF6" s="230"/>
      <c r="ASG6" s="230"/>
      <c r="ASH6" s="230"/>
      <c r="ASI6" s="230"/>
      <c r="ASJ6" s="230"/>
      <c r="ASK6" s="230"/>
      <c r="ASL6" s="230"/>
      <c r="ASM6" s="230"/>
      <c r="ASN6" s="230"/>
      <c r="ASO6" s="230"/>
      <c r="ASP6" s="230"/>
      <c r="ASQ6" s="230"/>
      <c r="ASR6" s="230"/>
      <c r="ASS6" s="230"/>
      <c r="AST6" s="230"/>
      <c r="ASU6" s="230"/>
      <c r="ASV6" s="230"/>
      <c r="ASW6" s="230"/>
      <c r="ASX6" s="230"/>
      <c r="ASY6" s="230"/>
      <c r="ASZ6" s="230"/>
      <c r="ATA6" s="230"/>
      <c r="ATB6" s="230"/>
      <c r="ATC6" s="230"/>
      <c r="ATD6" s="230"/>
      <c r="ATE6" s="230"/>
      <c r="ATF6" s="230"/>
      <c r="ATG6" s="230"/>
      <c r="ATH6" s="230"/>
      <c r="ATI6" s="230"/>
      <c r="ATJ6" s="230"/>
      <c r="ATK6" s="230"/>
      <c r="ATL6" s="230"/>
      <c r="ATM6" s="230"/>
      <c r="ATN6" s="230"/>
      <c r="ATO6" s="230"/>
      <c r="ATP6" s="230"/>
      <c r="ATQ6" s="230"/>
      <c r="ATR6" s="230"/>
      <c r="ATS6" s="230"/>
      <c r="ATT6" s="230"/>
      <c r="ATU6" s="230"/>
      <c r="ATV6" s="230"/>
      <c r="ATW6" s="230"/>
      <c r="ATX6" s="230"/>
      <c r="ATY6" s="230"/>
      <c r="ATZ6" s="230"/>
      <c r="AUA6" s="230"/>
      <c r="AUB6" s="230"/>
      <c r="AUC6" s="230"/>
      <c r="AUD6" s="230"/>
      <c r="AUE6" s="230"/>
      <c r="AUF6" s="230"/>
      <c r="AUG6" s="230"/>
      <c r="AUH6" s="230"/>
      <c r="AUI6" s="230"/>
      <c r="AUJ6" s="230"/>
      <c r="AUK6" s="230"/>
      <c r="AUL6" s="230"/>
      <c r="AUM6" s="230"/>
      <c r="AUN6" s="230"/>
      <c r="AUO6" s="230"/>
      <c r="AUP6" s="230"/>
      <c r="AUQ6" s="230"/>
      <c r="AUR6" s="230"/>
      <c r="AUS6" s="230"/>
      <c r="AUT6" s="230"/>
      <c r="AUU6" s="230"/>
      <c r="AUV6" s="230"/>
      <c r="AUW6" s="230"/>
      <c r="AUX6" s="230"/>
      <c r="AUY6" s="230"/>
      <c r="AUZ6" s="230"/>
      <c r="AVA6" s="230"/>
      <c r="AVB6" s="230"/>
      <c r="AVC6" s="230"/>
      <c r="AVD6" s="230"/>
      <c r="AVE6" s="230"/>
      <c r="AVF6" s="230"/>
      <c r="AVG6" s="230"/>
      <c r="AVH6" s="230"/>
      <c r="AVI6" s="230"/>
      <c r="AVJ6" s="230"/>
      <c r="AVK6" s="230"/>
      <c r="AVL6" s="230"/>
      <c r="AVM6" s="230"/>
      <c r="AVN6" s="230"/>
      <c r="AVO6" s="230"/>
      <c r="AVP6" s="230"/>
      <c r="AVQ6" s="230"/>
      <c r="AVR6" s="230"/>
      <c r="AVS6" s="230"/>
      <c r="AVT6" s="230"/>
      <c r="AVU6" s="230"/>
      <c r="AVV6" s="230"/>
      <c r="AVW6" s="230"/>
      <c r="AVX6" s="230"/>
      <c r="AVY6" s="230"/>
      <c r="AVZ6" s="230"/>
      <c r="AWA6" s="230"/>
      <c r="AWB6" s="230"/>
      <c r="AWC6" s="230"/>
      <c r="AWD6" s="230"/>
      <c r="AWE6" s="230"/>
      <c r="AWF6" s="230"/>
      <c r="AWG6" s="230"/>
      <c r="AWH6" s="230"/>
      <c r="AWI6" s="230"/>
      <c r="AWJ6" s="230"/>
      <c r="AWK6" s="230"/>
      <c r="AWL6" s="230"/>
      <c r="AWM6" s="230"/>
      <c r="AWN6" s="230"/>
      <c r="AWO6" s="230"/>
      <c r="AWP6" s="230"/>
      <c r="AWQ6" s="230"/>
      <c r="AWR6" s="230"/>
      <c r="AWS6" s="230"/>
      <c r="AWT6" s="230"/>
      <c r="AWU6" s="230"/>
      <c r="AWV6" s="230"/>
      <c r="AWW6" s="230"/>
      <c r="AWX6" s="230"/>
      <c r="AWY6" s="230"/>
      <c r="AWZ6" s="230"/>
      <c r="AXA6" s="230"/>
      <c r="AXB6" s="230"/>
      <c r="AXC6" s="230"/>
      <c r="AXD6" s="230"/>
      <c r="AXE6" s="230"/>
      <c r="AXF6" s="230"/>
      <c r="AXG6" s="230"/>
      <c r="AXH6" s="230"/>
      <c r="AXI6" s="230"/>
      <c r="AXJ6" s="230"/>
      <c r="AXK6" s="230"/>
      <c r="AXL6" s="230"/>
      <c r="AXM6" s="230"/>
      <c r="AXN6" s="230"/>
      <c r="AXO6" s="230"/>
      <c r="AXP6" s="230"/>
      <c r="AXQ6" s="230"/>
      <c r="AXR6" s="230"/>
      <c r="AXS6" s="230"/>
      <c r="AXT6" s="230"/>
      <c r="AXU6" s="230"/>
      <c r="AXV6" s="230"/>
      <c r="AXW6" s="230"/>
      <c r="AXX6" s="230"/>
      <c r="AXY6" s="230"/>
      <c r="AXZ6" s="230"/>
      <c r="AYA6" s="230"/>
      <c r="AYB6" s="230"/>
      <c r="AYC6" s="230"/>
      <c r="AYD6" s="230"/>
      <c r="AYE6" s="230"/>
      <c r="AYF6" s="230"/>
      <c r="AYG6" s="230"/>
      <c r="AYH6" s="230"/>
      <c r="AYI6" s="230"/>
      <c r="AYJ6" s="230"/>
      <c r="AYK6" s="230"/>
      <c r="AYL6" s="230"/>
      <c r="AYM6" s="230"/>
      <c r="AYN6" s="230"/>
      <c r="AYO6" s="230"/>
      <c r="AYP6" s="230"/>
      <c r="AYQ6" s="230"/>
    </row>
    <row r="7" spans="1:1343" s="228" customFormat="1" ht="15" customHeight="1">
      <c r="A7" s="137" t="s">
        <v>488</v>
      </c>
      <c r="B7" s="210">
        <v>130</v>
      </c>
      <c r="C7" s="210">
        <v>127</v>
      </c>
      <c r="D7" s="210">
        <v>126</v>
      </c>
      <c r="E7" s="210">
        <v>135</v>
      </c>
      <c r="F7" s="210">
        <v>137</v>
      </c>
      <c r="G7" s="210">
        <v>134</v>
      </c>
      <c r="H7" s="210">
        <v>126</v>
      </c>
      <c r="I7" s="210">
        <v>144</v>
      </c>
      <c r="J7" s="211">
        <v>119</v>
      </c>
      <c r="K7" s="211">
        <v>149</v>
      </c>
      <c r="L7" s="211">
        <v>132</v>
      </c>
      <c r="M7" s="211">
        <v>158</v>
      </c>
      <c r="N7" s="211">
        <f t="shared" ref="N7:N15" si="0">AVERAGE(B7:M7)</f>
        <v>134.75</v>
      </c>
      <c r="O7" s="210">
        <v>100</v>
      </c>
      <c r="P7" s="210">
        <v>130</v>
      </c>
      <c r="Q7" s="210">
        <v>121</v>
      </c>
      <c r="R7" s="210">
        <v>107</v>
      </c>
      <c r="S7" s="210">
        <v>106</v>
      </c>
      <c r="T7" s="210">
        <v>115</v>
      </c>
      <c r="U7" s="210">
        <v>103</v>
      </c>
      <c r="V7" s="210">
        <v>127</v>
      </c>
      <c r="W7" s="213">
        <v>141</v>
      </c>
      <c r="X7" s="210">
        <v>147</v>
      </c>
      <c r="Y7" s="210">
        <v>124</v>
      </c>
      <c r="Z7" s="210">
        <v>97</v>
      </c>
      <c r="AA7" s="210">
        <v>99</v>
      </c>
      <c r="AB7" s="210">
        <v>108</v>
      </c>
      <c r="AC7" s="210">
        <v>126</v>
      </c>
      <c r="AD7" s="210">
        <v>90</v>
      </c>
      <c r="AE7" s="208">
        <f t="shared" ref="AE7:AE15" si="1">AVERAGE(O7:AD7)</f>
        <v>115.0625</v>
      </c>
      <c r="AF7" s="241">
        <f t="shared" ref="AF7:AO7" si="2">((O7-D7)/D7)</f>
        <v>-0.20634920634920634</v>
      </c>
      <c r="AG7" s="241">
        <f t="shared" si="2"/>
        <v>-3.7037037037037035E-2</v>
      </c>
      <c r="AH7" s="241">
        <f t="shared" si="2"/>
        <v>-0.11678832116788321</v>
      </c>
      <c r="AI7" s="241">
        <f t="shared" si="2"/>
        <v>-0.20149253731343283</v>
      </c>
      <c r="AJ7" s="241">
        <f t="shared" si="2"/>
        <v>-0.15873015873015872</v>
      </c>
      <c r="AK7" s="241">
        <f t="shared" si="2"/>
        <v>-0.2013888888888889</v>
      </c>
      <c r="AL7" s="241">
        <f t="shared" si="2"/>
        <v>-0.13445378151260504</v>
      </c>
      <c r="AM7" s="241">
        <f t="shared" si="2"/>
        <v>-0.1476510067114094</v>
      </c>
      <c r="AN7" s="241">
        <f t="shared" si="2"/>
        <v>6.8181818181818177E-2</v>
      </c>
      <c r="AO7" s="241">
        <f t="shared" si="2"/>
        <v>-6.9620253164556958E-2</v>
      </c>
      <c r="AP7" s="241">
        <f t="shared" ref="AP7:AU7" si="3">((Y7-B7)/B7)</f>
        <v>-4.6153846153846156E-2</v>
      </c>
      <c r="AQ7" s="241">
        <f t="shared" si="3"/>
        <v>-0.23622047244094488</v>
      </c>
      <c r="AR7" s="241">
        <f t="shared" si="3"/>
        <v>-0.21428571428571427</v>
      </c>
      <c r="AS7" s="241">
        <f t="shared" si="3"/>
        <v>-0.2</v>
      </c>
      <c r="AT7" s="241">
        <f t="shared" si="3"/>
        <v>-8.0291970802919707E-2</v>
      </c>
      <c r="AU7" s="242">
        <f t="shared" si="3"/>
        <v>-0.32835820895522388</v>
      </c>
      <c r="AW7" s="231"/>
      <c r="AX7" s="229"/>
      <c r="AY7" s="229"/>
      <c r="AZ7" s="229"/>
      <c r="BA7" s="229"/>
      <c r="BB7" s="229"/>
      <c r="BC7" s="229"/>
      <c r="BD7" s="229"/>
      <c r="BE7" s="229"/>
      <c r="BF7" s="229"/>
      <c r="BG7" s="229"/>
      <c r="BH7" s="229"/>
      <c r="BI7" s="229"/>
      <c r="BJ7" s="229"/>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c r="HT7" s="230"/>
      <c r="HU7" s="230"/>
      <c r="HV7" s="230"/>
      <c r="HW7" s="230"/>
      <c r="HX7" s="230"/>
      <c r="HY7" s="230"/>
      <c r="HZ7" s="230"/>
      <c r="IA7" s="230"/>
      <c r="IB7" s="230"/>
      <c r="IC7" s="230"/>
      <c r="ID7" s="230"/>
      <c r="IE7" s="230"/>
      <c r="IF7" s="230"/>
      <c r="IG7" s="230"/>
      <c r="IH7" s="230"/>
      <c r="II7" s="230"/>
      <c r="IJ7" s="230"/>
      <c r="IK7" s="230"/>
      <c r="IL7" s="230"/>
      <c r="IM7" s="230"/>
      <c r="IN7" s="230"/>
      <c r="IO7" s="230"/>
      <c r="IP7" s="230"/>
      <c r="IQ7" s="230"/>
      <c r="IR7" s="230"/>
      <c r="IS7" s="230"/>
      <c r="IT7" s="230"/>
      <c r="IU7" s="230"/>
      <c r="IV7" s="230"/>
      <c r="IW7" s="230"/>
      <c r="IX7" s="230"/>
      <c r="IY7" s="230"/>
      <c r="IZ7" s="230"/>
      <c r="JA7" s="230"/>
      <c r="JB7" s="230"/>
      <c r="JC7" s="230"/>
      <c r="JD7" s="230"/>
      <c r="JE7" s="230"/>
      <c r="JF7" s="230"/>
      <c r="JG7" s="230"/>
      <c r="JH7" s="230"/>
      <c r="JI7" s="230"/>
      <c r="JJ7" s="230"/>
      <c r="JK7" s="230"/>
      <c r="JL7" s="230"/>
      <c r="JM7" s="230"/>
      <c r="JN7" s="230"/>
      <c r="JO7" s="230"/>
      <c r="JP7" s="230"/>
      <c r="JQ7" s="230"/>
      <c r="JR7" s="230"/>
      <c r="JS7" s="230"/>
      <c r="JT7" s="230"/>
      <c r="JU7" s="230"/>
      <c r="JV7" s="230"/>
      <c r="JW7" s="230"/>
      <c r="JX7" s="230"/>
      <c r="JY7" s="230"/>
      <c r="JZ7" s="230"/>
      <c r="KA7" s="230"/>
      <c r="KB7" s="230"/>
      <c r="KC7" s="230"/>
      <c r="KD7" s="230"/>
      <c r="KE7" s="230"/>
      <c r="KF7" s="230"/>
      <c r="KG7" s="230"/>
      <c r="KH7" s="230"/>
      <c r="KI7" s="230"/>
      <c r="KJ7" s="230"/>
      <c r="KK7" s="230"/>
      <c r="KL7" s="230"/>
      <c r="KM7" s="230"/>
      <c r="KN7" s="230"/>
      <c r="KO7" s="230"/>
      <c r="KP7" s="230"/>
      <c r="KQ7" s="230"/>
      <c r="KR7" s="230"/>
      <c r="KS7" s="230"/>
      <c r="KT7" s="230"/>
      <c r="KU7" s="230"/>
      <c r="KV7" s="230"/>
      <c r="KW7" s="230"/>
      <c r="KX7" s="230"/>
      <c r="KY7" s="230"/>
      <c r="KZ7" s="230"/>
      <c r="LA7" s="230"/>
      <c r="LB7" s="230"/>
      <c r="LC7" s="230"/>
      <c r="LD7" s="230"/>
      <c r="LE7" s="230"/>
      <c r="LF7" s="230"/>
      <c r="LG7" s="230"/>
      <c r="LH7" s="230"/>
      <c r="LI7" s="230"/>
      <c r="LJ7" s="230"/>
      <c r="LK7" s="230"/>
      <c r="LL7" s="230"/>
      <c r="LM7" s="230"/>
      <c r="LN7" s="230"/>
      <c r="LO7" s="230"/>
      <c r="LP7" s="230"/>
      <c r="LQ7" s="230"/>
      <c r="LR7" s="230"/>
      <c r="LS7" s="230"/>
      <c r="LT7" s="230"/>
      <c r="LU7" s="230"/>
      <c r="LV7" s="230"/>
      <c r="LW7" s="230"/>
      <c r="LX7" s="230"/>
      <c r="LY7" s="230"/>
      <c r="LZ7" s="230"/>
      <c r="MA7" s="230"/>
      <c r="MB7" s="230"/>
      <c r="MC7" s="230"/>
      <c r="MD7" s="230"/>
      <c r="ME7" s="230"/>
      <c r="MF7" s="230"/>
      <c r="MG7" s="230"/>
      <c r="MH7" s="230"/>
      <c r="MI7" s="230"/>
      <c r="MJ7" s="230"/>
      <c r="MK7" s="230"/>
      <c r="ML7" s="230"/>
      <c r="MM7" s="230"/>
      <c r="MN7" s="230"/>
      <c r="MO7" s="230"/>
      <c r="MP7" s="230"/>
      <c r="MQ7" s="230"/>
      <c r="MR7" s="230"/>
      <c r="MS7" s="230"/>
      <c r="MT7" s="230"/>
      <c r="MU7" s="230"/>
      <c r="MV7" s="230"/>
      <c r="MW7" s="230"/>
      <c r="MX7" s="230"/>
      <c r="MY7" s="230"/>
      <c r="MZ7" s="230"/>
      <c r="NA7" s="230"/>
      <c r="NB7" s="230"/>
      <c r="NC7" s="230"/>
      <c r="ND7" s="230"/>
      <c r="NE7" s="230"/>
      <c r="NF7" s="230"/>
      <c r="NG7" s="230"/>
      <c r="NH7" s="230"/>
      <c r="NI7" s="230"/>
      <c r="NJ7" s="230"/>
      <c r="NK7" s="230"/>
      <c r="NL7" s="230"/>
      <c r="NM7" s="230"/>
      <c r="NN7" s="230"/>
      <c r="NO7" s="230"/>
      <c r="NP7" s="230"/>
      <c r="NQ7" s="230"/>
      <c r="NR7" s="230"/>
      <c r="NS7" s="230"/>
      <c r="NT7" s="230"/>
      <c r="NU7" s="230"/>
      <c r="NV7" s="230"/>
      <c r="NW7" s="230"/>
      <c r="NX7" s="230"/>
      <c r="NY7" s="230"/>
      <c r="NZ7" s="230"/>
      <c r="OA7" s="230"/>
      <c r="OB7" s="230"/>
      <c r="OC7" s="230"/>
      <c r="OD7" s="230"/>
      <c r="OE7" s="230"/>
      <c r="OF7" s="230"/>
      <c r="OG7" s="230"/>
      <c r="OH7" s="230"/>
      <c r="OI7" s="230"/>
      <c r="OJ7" s="230"/>
      <c r="OK7" s="230"/>
      <c r="OL7" s="230"/>
      <c r="OM7" s="230"/>
      <c r="ON7" s="230"/>
      <c r="OO7" s="230"/>
      <c r="OP7" s="230"/>
      <c r="OQ7" s="230"/>
      <c r="OR7" s="230"/>
      <c r="OS7" s="230"/>
      <c r="OT7" s="230"/>
      <c r="OU7" s="230"/>
      <c r="OV7" s="230"/>
      <c r="OW7" s="230"/>
      <c r="OX7" s="230"/>
      <c r="OY7" s="230"/>
      <c r="OZ7" s="230"/>
      <c r="PA7" s="230"/>
      <c r="PB7" s="230"/>
      <c r="PC7" s="230"/>
      <c r="PD7" s="230"/>
      <c r="PE7" s="230"/>
      <c r="PF7" s="230"/>
      <c r="PG7" s="230"/>
      <c r="PH7" s="230"/>
      <c r="PI7" s="230"/>
      <c r="PJ7" s="230"/>
      <c r="PK7" s="230"/>
      <c r="PL7" s="230"/>
      <c r="PM7" s="230"/>
      <c r="PN7" s="230"/>
      <c r="PO7" s="230"/>
      <c r="PP7" s="230"/>
      <c r="PQ7" s="230"/>
      <c r="PR7" s="230"/>
      <c r="PS7" s="230"/>
      <c r="PT7" s="230"/>
      <c r="PU7" s="230"/>
      <c r="PV7" s="230"/>
      <c r="PW7" s="230"/>
      <c r="PX7" s="230"/>
      <c r="PY7" s="230"/>
      <c r="PZ7" s="230"/>
      <c r="QA7" s="230"/>
      <c r="QB7" s="230"/>
      <c r="QC7" s="230"/>
      <c r="QD7" s="230"/>
      <c r="QE7" s="230"/>
      <c r="QF7" s="230"/>
      <c r="QG7" s="230"/>
      <c r="QH7" s="230"/>
      <c r="QI7" s="230"/>
      <c r="QJ7" s="230"/>
      <c r="QK7" s="230"/>
      <c r="QL7" s="230"/>
      <c r="QM7" s="230"/>
      <c r="QN7" s="230"/>
      <c r="QO7" s="230"/>
      <c r="QP7" s="230"/>
      <c r="QQ7" s="230"/>
      <c r="QR7" s="230"/>
      <c r="QS7" s="230"/>
      <c r="QT7" s="230"/>
      <c r="QU7" s="230"/>
      <c r="QV7" s="230"/>
      <c r="QW7" s="230"/>
      <c r="QX7" s="230"/>
      <c r="QY7" s="230"/>
      <c r="QZ7" s="230"/>
      <c r="RA7" s="230"/>
      <c r="RB7" s="230"/>
      <c r="RC7" s="230"/>
      <c r="RD7" s="230"/>
      <c r="RE7" s="230"/>
      <c r="RF7" s="230"/>
      <c r="RG7" s="230"/>
      <c r="RH7" s="230"/>
      <c r="RI7" s="230"/>
      <c r="RJ7" s="230"/>
      <c r="RK7" s="230"/>
      <c r="RL7" s="230"/>
      <c r="RM7" s="230"/>
      <c r="RN7" s="230"/>
      <c r="RO7" s="230"/>
      <c r="RP7" s="230"/>
      <c r="RQ7" s="230"/>
      <c r="RR7" s="230"/>
      <c r="RS7" s="230"/>
      <c r="RT7" s="230"/>
      <c r="RU7" s="230"/>
      <c r="RV7" s="230"/>
      <c r="RW7" s="230"/>
      <c r="RX7" s="230"/>
      <c r="RY7" s="230"/>
      <c r="RZ7" s="230"/>
      <c r="SA7" s="230"/>
      <c r="SB7" s="230"/>
      <c r="SC7" s="230"/>
      <c r="SD7" s="230"/>
      <c r="SE7" s="230"/>
      <c r="SF7" s="230"/>
      <c r="SG7" s="230"/>
      <c r="SH7" s="230"/>
      <c r="SI7" s="230"/>
      <c r="SJ7" s="230"/>
      <c r="SK7" s="230"/>
      <c r="SL7" s="230"/>
      <c r="SM7" s="230"/>
      <c r="SN7" s="230"/>
      <c r="SO7" s="230"/>
      <c r="SP7" s="230"/>
      <c r="SQ7" s="230"/>
      <c r="SR7" s="230"/>
      <c r="SS7" s="230"/>
      <c r="ST7" s="230"/>
      <c r="SU7" s="230"/>
      <c r="SV7" s="230"/>
      <c r="SW7" s="230"/>
      <c r="SX7" s="230"/>
      <c r="SY7" s="230"/>
      <c r="SZ7" s="230"/>
      <c r="TA7" s="230"/>
      <c r="TB7" s="230"/>
      <c r="TC7" s="230"/>
      <c r="TD7" s="230"/>
      <c r="TE7" s="230"/>
      <c r="TF7" s="230"/>
      <c r="TG7" s="230"/>
      <c r="TH7" s="230"/>
      <c r="TI7" s="230"/>
      <c r="TJ7" s="230"/>
      <c r="TK7" s="230"/>
      <c r="TL7" s="230"/>
      <c r="TM7" s="230"/>
      <c r="TN7" s="230"/>
      <c r="TO7" s="230"/>
      <c r="TP7" s="230"/>
      <c r="TQ7" s="230"/>
      <c r="TR7" s="230"/>
      <c r="TS7" s="230"/>
      <c r="TT7" s="230"/>
      <c r="TU7" s="230"/>
      <c r="TV7" s="230"/>
      <c r="TW7" s="230"/>
      <c r="TX7" s="230"/>
      <c r="TY7" s="230"/>
      <c r="TZ7" s="230"/>
      <c r="UA7" s="230"/>
      <c r="UB7" s="230"/>
      <c r="UC7" s="230"/>
      <c r="UD7" s="230"/>
      <c r="UE7" s="230"/>
      <c r="UF7" s="230"/>
      <c r="UG7" s="230"/>
      <c r="UH7" s="230"/>
      <c r="UI7" s="230"/>
      <c r="UJ7" s="230"/>
      <c r="UK7" s="230"/>
      <c r="UL7" s="230"/>
      <c r="UM7" s="230"/>
      <c r="UN7" s="230"/>
      <c r="UO7" s="230"/>
      <c r="UP7" s="230"/>
      <c r="UQ7" s="230"/>
      <c r="UR7" s="230"/>
      <c r="US7" s="230"/>
      <c r="UT7" s="230"/>
      <c r="UU7" s="230"/>
      <c r="UV7" s="230"/>
      <c r="UW7" s="230"/>
      <c r="UX7" s="230"/>
      <c r="UY7" s="230"/>
      <c r="UZ7" s="230"/>
      <c r="VA7" s="230"/>
      <c r="VB7" s="230"/>
      <c r="VC7" s="230"/>
      <c r="VD7" s="230"/>
      <c r="VE7" s="230"/>
      <c r="VF7" s="230"/>
      <c r="VG7" s="230"/>
      <c r="VH7" s="230"/>
      <c r="VI7" s="230"/>
      <c r="VJ7" s="230"/>
      <c r="VK7" s="230"/>
      <c r="VL7" s="230"/>
      <c r="VM7" s="230"/>
      <c r="VN7" s="230"/>
      <c r="VO7" s="230"/>
      <c r="VP7" s="230"/>
      <c r="VQ7" s="230"/>
      <c r="VR7" s="230"/>
      <c r="VS7" s="230"/>
      <c r="VT7" s="230"/>
      <c r="VU7" s="230"/>
      <c r="VV7" s="230"/>
      <c r="VW7" s="230"/>
      <c r="VX7" s="230"/>
      <c r="VY7" s="230"/>
      <c r="VZ7" s="230"/>
      <c r="WA7" s="230"/>
      <c r="WB7" s="230"/>
      <c r="WC7" s="230"/>
      <c r="WD7" s="230"/>
      <c r="WE7" s="230"/>
      <c r="WF7" s="230"/>
      <c r="WG7" s="230"/>
      <c r="WH7" s="230"/>
      <c r="WI7" s="230"/>
      <c r="WJ7" s="230"/>
      <c r="WK7" s="230"/>
      <c r="WL7" s="230"/>
      <c r="WM7" s="230"/>
      <c r="WN7" s="230"/>
      <c r="WO7" s="230"/>
      <c r="WP7" s="230"/>
      <c r="WQ7" s="230"/>
      <c r="WR7" s="230"/>
      <c r="WS7" s="230"/>
      <c r="WT7" s="230"/>
      <c r="WU7" s="230"/>
      <c r="WV7" s="230"/>
      <c r="WW7" s="230"/>
      <c r="WX7" s="230"/>
      <c r="WY7" s="230"/>
      <c r="WZ7" s="230"/>
      <c r="XA7" s="230"/>
      <c r="XB7" s="230"/>
      <c r="XC7" s="230"/>
      <c r="XD7" s="230"/>
      <c r="XE7" s="230"/>
      <c r="XF7" s="230"/>
      <c r="XG7" s="230"/>
      <c r="XH7" s="230"/>
      <c r="XI7" s="230"/>
      <c r="XJ7" s="230"/>
      <c r="XK7" s="230"/>
      <c r="XL7" s="230"/>
      <c r="XM7" s="230"/>
      <c r="XN7" s="230"/>
      <c r="XO7" s="230"/>
      <c r="XP7" s="230"/>
      <c r="XQ7" s="230"/>
      <c r="XR7" s="230"/>
      <c r="XS7" s="230"/>
      <c r="XT7" s="230"/>
      <c r="XU7" s="230"/>
      <c r="XV7" s="230"/>
      <c r="XW7" s="230"/>
      <c r="XX7" s="230"/>
      <c r="XY7" s="230"/>
      <c r="XZ7" s="230"/>
      <c r="YA7" s="230"/>
      <c r="YB7" s="230"/>
      <c r="YC7" s="230"/>
      <c r="YD7" s="230"/>
      <c r="YE7" s="230"/>
      <c r="YF7" s="230"/>
      <c r="YG7" s="230"/>
      <c r="YH7" s="230"/>
      <c r="YI7" s="230"/>
      <c r="YJ7" s="230"/>
      <c r="YK7" s="230"/>
      <c r="YL7" s="230"/>
      <c r="YM7" s="230"/>
      <c r="YN7" s="230"/>
      <c r="YO7" s="230"/>
      <c r="YP7" s="230"/>
      <c r="YQ7" s="230"/>
      <c r="YR7" s="230"/>
      <c r="YS7" s="230"/>
      <c r="YT7" s="230"/>
      <c r="YU7" s="230"/>
      <c r="YV7" s="230"/>
      <c r="YW7" s="230"/>
      <c r="YX7" s="230"/>
      <c r="YY7" s="230"/>
      <c r="YZ7" s="230"/>
      <c r="ZA7" s="230"/>
      <c r="ZB7" s="230"/>
      <c r="ZC7" s="230"/>
      <c r="ZD7" s="230"/>
      <c r="ZE7" s="230"/>
      <c r="ZF7" s="230"/>
      <c r="ZG7" s="230"/>
      <c r="ZH7" s="230"/>
      <c r="ZI7" s="230"/>
      <c r="ZJ7" s="230"/>
      <c r="ZK7" s="230"/>
      <c r="ZL7" s="230"/>
      <c r="ZM7" s="230"/>
      <c r="ZN7" s="230"/>
      <c r="ZO7" s="230"/>
      <c r="ZP7" s="230"/>
      <c r="ZQ7" s="230"/>
      <c r="ZR7" s="230"/>
      <c r="ZS7" s="230"/>
      <c r="ZT7" s="230"/>
      <c r="ZU7" s="230"/>
      <c r="ZV7" s="230"/>
      <c r="ZW7" s="230"/>
      <c r="ZX7" s="230"/>
      <c r="ZY7" s="230"/>
      <c r="ZZ7" s="230"/>
      <c r="AAA7" s="230"/>
      <c r="AAB7" s="230"/>
      <c r="AAC7" s="230"/>
      <c r="AAD7" s="230"/>
      <c r="AAE7" s="230"/>
      <c r="AAF7" s="230"/>
      <c r="AAG7" s="230"/>
      <c r="AAH7" s="230"/>
      <c r="AAI7" s="230"/>
      <c r="AAJ7" s="230"/>
      <c r="AAK7" s="230"/>
      <c r="AAL7" s="230"/>
      <c r="AAM7" s="230"/>
      <c r="AAN7" s="230"/>
      <c r="AAO7" s="230"/>
      <c r="AAP7" s="230"/>
      <c r="AAQ7" s="230"/>
      <c r="AAR7" s="230"/>
      <c r="AAS7" s="230"/>
      <c r="AAT7" s="230"/>
      <c r="AAU7" s="230"/>
      <c r="AAV7" s="230"/>
      <c r="AAW7" s="230"/>
      <c r="AAX7" s="230"/>
      <c r="AAY7" s="230"/>
      <c r="AAZ7" s="230"/>
      <c r="ABA7" s="230"/>
      <c r="ABB7" s="230"/>
      <c r="ABC7" s="230"/>
      <c r="ABD7" s="230"/>
      <c r="ABE7" s="230"/>
      <c r="ABF7" s="230"/>
      <c r="ABG7" s="230"/>
      <c r="ABH7" s="230"/>
      <c r="ABI7" s="230"/>
      <c r="ABJ7" s="230"/>
      <c r="ABK7" s="230"/>
      <c r="ABL7" s="230"/>
      <c r="ABM7" s="230"/>
      <c r="ABN7" s="230"/>
      <c r="ABO7" s="230"/>
      <c r="ABP7" s="230"/>
      <c r="ABQ7" s="230"/>
      <c r="ABR7" s="230"/>
      <c r="ABS7" s="230"/>
      <c r="ABT7" s="230"/>
      <c r="ABU7" s="230"/>
      <c r="ABV7" s="230"/>
      <c r="ABW7" s="230"/>
      <c r="ABX7" s="230"/>
      <c r="ABY7" s="230"/>
      <c r="ABZ7" s="230"/>
      <c r="ACA7" s="230"/>
      <c r="ACB7" s="230"/>
      <c r="ACC7" s="230"/>
      <c r="ACD7" s="230"/>
      <c r="ACE7" s="230"/>
      <c r="ACF7" s="230"/>
      <c r="ACG7" s="230"/>
      <c r="ACH7" s="230"/>
      <c r="ACI7" s="230"/>
      <c r="ACJ7" s="230"/>
      <c r="ACK7" s="230"/>
      <c r="ACL7" s="230"/>
      <c r="ACM7" s="230"/>
      <c r="ACN7" s="230"/>
      <c r="ACO7" s="230"/>
      <c r="ACP7" s="230"/>
      <c r="ACQ7" s="230"/>
      <c r="ACR7" s="230"/>
      <c r="ACS7" s="230"/>
      <c r="ACT7" s="230"/>
      <c r="ACU7" s="230"/>
      <c r="ACV7" s="230"/>
      <c r="ACW7" s="230"/>
      <c r="ACX7" s="230"/>
      <c r="ACY7" s="230"/>
      <c r="ACZ7" s="230"/>
      <c r="ADA7" s="230"/>
      <c r="ADB7" s="230"/>
      <c r="ADC7" s="230"/>
      <c r="ADD7" s="230"/>
      <c r="ADE7" s="230"/>
      <c r="ADF7" s="230"/>
      <c r="ADG7" s="230"/>
      <c r="ADH7" s="230"/>
      <c r="ADI7" s="230"/>
      <c r="ADJ7" s="230"/>
      <c r="ADK7" s="230"/>
      <c r="ADL7" s="230"/>
      <c r="ADM7" s="230"/>
      <c r="ADN7" s="230"/>
      <c r="ADO7" s="230"/>
      <c r="ADP7" s="230"/>
      <c r="ADQ7" s="230"/>
      <c r="ADR7" s="230"/>
      <c r="ADS7" s="230"/>
      <c r="ADT7" s="230"/>
      <c r="ADU7" s="230"/>
      <c r="ADV7" s="230"/>
      <c r="ADW7" s="230"/>
      <c r="ADX7" s="230"/>
      <c r="ADY7" s="230"/>
      <c r="ADZ7" s="230"/>
      <c r="AEA7" s="230"/>
      <c r="AEB7" s="230"/>
      <c r="AEC7" s="230"/>
      <c r="AED7" s="230"/>
      <c r="AEE7" s="230"/>
      <c r="AEF7" s="230"/>
      <c r="AEG7" s="230"/>
      <c r="AEH7" s="230"/>
      <c r="AEI7" s="230"/>
      <c r="AEJ7" s="230"/>
      <c r="AEK7" s="230"/>
      <c r="AEL7" s="230"/>
      <c r="AEM7" s="230"/>
      <c r="AEN7" s="230"/>
      <c r="AEO7" s="230"/>
      <c r="AEP7" s="230"/>
      <c r="AEQ7" s="230"/>
      <c r="AER7" s="230"/>
      <c r="AES7" s="230"/>
      <c r="AET7" s="230"/>
      <c r="AEU7" s="230"/>
      <c r="AEV7" s="230"/>
      <c r="AEW7" s="230"/>
      <c r="AEX7" s="230"/>
      <c r="AEY7" s="230"/>
      <c r="AEZ7" s="230"/>
      <c r="AFA7" s="230"/>
      <c r="AFB7" s="230"/>
      <c r="AFC7" s="230"/>
      <c r="AFD7" s="230"/>
      <c r="AFE7" s="230"/>
      <c r="AFF7" s="230"/>
      <c r="AFG7" s="230"/>
      <c r="AFH7" s="230"/>
      <c r="AFI7" s="230"/>
      <c r="AFJ7" s="230"/>
      <c r="AFK7" s="230"/>
      <c r="AFL7" s="230"/>
      <c r="AFM7" s="230"/>
      <c r="AFN7" s="230"/>
      <c r="AFO7" s="230"/>
      <c r="AFP7" s="230"/>
      <c r="AFQ7" s="230"/>
      <c r="AFR7" s="230"/>
      <c r="AFS7" s="230"/>
      <c r="AFT7" s="230"/>
      <c r="AFU7" s="230"/>
      <c r="AFV7" s="230"/>
      <c r="AFW7" s="230"/>
      <c r="AFX7" s="230"/>
      <c r="AFY7" s="230"/>
      <c r="AFZ7" s="230"/>
      <c r="AGA7" s="230"/>
      <c r="AGB7" s="230"/>
      <c r="AGC7" s="230"/>
      <c r="AGD7" s="230"/>
      <c r="AGE7" s="230"/>
      <c r="AGF7" s="230"/>
      <c r="AGG7" s="230"/>
      <c r="AGH7" s="230"/>
      <c r="AGI7" s="230"/>
      <c r="AGJ7" s="230"/>
      <c r="AGK7" s="230"/>
      <c r="AGL7" s="230"/>
      <c r="AGM7" s="230"/>
      <c r="AGN7" s="230"/>
      <c r="AGO7" s="230"/>
      <c r="AGP7" s="230"/>
      <c r="AGQ7" s="230"/>
      <c r="AGR7" s="230"/>
      <c r="AGS7" s="230"/>
      <c r="AGT7" s="230"/>
      <c r="AGU7" s="230"/>
      <c r="AGV7" s="230"/>
      <c r="AGW7" s="230"/>
      <c r="AGX7" s="230"/>
      <c r="AGY7" s="230"/>
      <c r="AGZ7" s="230"/>
      <c r="AHA7" s="230"/>
      <c r="AHB7" s="230"/>
      <c r="AHC7" s="230"/>
      <c r="AHD7" s="230"/>
      <c r="AHE7" s="230"/>
      <c r="AHF7" s="230"/>
      <c r="AHG7" s="230"/>
      <c r="AHH7" s="230"/>
      <c r="AHI7" s="230"/>
      <c r="AHJ7" s="230"/>
      <c r="AHK7" s="230"/>
      <c r="AHL7" s="230"/>
      <c r="AHM7" s="230"/>
      <c r="AHN7" s="230"/>
      <c r="AHO7" s="230"/>
      <c r="AHP7" s="230"/>
      <c r="AHQ7" s="230"/>
      <c r="AHR7" s="230"/>
      <c r="AHS7" s="230"/>
      <c r="AHT7" s="230"/>
      <c r="AHU7" s="230"/>
      <c r="AHV7" s="230"/>
      <c r="AHW7" s="230"/>
      <c r="AHX7" s="230"/>
      <c r="AHY7" s="230"/>
      <c r="AHZ7" s="230"/>
      <c r="AIA7" s="230"/>
      <c r="AIB7" s="230"/>
      <c r="AIC7" s="230"/>
      <c r="AID7" s="230"/>
      <c r="AIE7" s="230"/>
      <c r="AIF7" s="230"/>
      <c r="AIG7" s="230"/>
      <c r="AIH7" s="230"/>
      <c r="AII7" s="230"/>
      <c r="AIJ7" s="230"/>
      <c r="AIK7" s="230"/>
      <c r="AIL7" s="230"/>
      <c r="AIM7" s="230"/>
      <c r="AIN7" s="230"/>
      <c r="AIO7" s="230"/>
      <c r="AIP7" s="230"/>
      <c r="AIQ7" s="230"/>
      <c r="AIR7" s="230"/>
      <c r="AIS7" s="230"/>
      <c r="AIT7" s="230"/>
      <c r="AIU7" s="230"/>
      <c r="AIV7" s="230"/>
      <c r="AIW7" s="230"/>
      <c r="AIX7" s="230"/>
      <c r="AIY7" s="230"/>
      <c r="AIZ7" s="230"/>
      <c r="AJA7" s="230"/>
      <c r="AJB7" s="230"/>
      <c r="AJC7" s="230"/>
      <c r="AJD7" s="230"/>
      <c r="AJE7" s="230"/>
      <c r="AJF7" s="230"/>
      <c r="AJG7" s="230"/>
      <c r="AJH7" s="230"/>
      <c r="AJI7" s="230"/>
      <c r="AJJ7" s="230"/>
      <c r="AJK7" s="230"/>
      <c r="AJL7" s="230"/>
      <c r="AJM7" s="230"/>
      <c r="AJN7" s="230"/>
      <c r="AJO7" s="230"/>
      <c r="AJP7" s="230"/>
      <c r="AJQ7" s="230"/>
      <c r="AJR7" s="230"/>
      <c r="AJS7" s="230"/>
      <c r="AJT7" s="230"/>
      <c r="AJU7" s="230"/>
      <c r="AJV7" s="230"/>
      <c r="AJW7" s="230"/>
      <c r="AJX7" s="230"/>
      <c r="AJY7" s="230"/>
      <c r="AJZ7" s="230"/>
      <c r="AKA7" s="230"/>
      <c r="AKB7" s="230"/>
      <c r="AKC7" s="230"/>
      <c r="AKD7" s="230"/>
      <c r="AKE7" s="230"/>
      <c r="AKF7" s="230"/>
      <c r="AKG7" s="230"/>
      <c r="AKH7" s="230"/>
      <c r="AKI7" s="230"/>
      <c r="AKJ7" s="230"/>
      <c r="AKK7" s="230"/>
      <c r="AKL7" s="230"/>
      <c r="AKM7" s="230"/>
      <c r="AKN7" s="230"/>
      <c r="AKO7" s="230"/>
      <c r="AKP7" s="230"/>
      <c r="AKQ7" s="230"/>
      <c r="AKR7" s="230"/>
      <c r="AKS7" s="230"/>
      <c r="AKT7" s="230"/>
      <c r="AKU7" s="230"/>
      <c r="AKV7" s="230"/>
      <c r="AKW7" s="230"/>
      <c r="AKX7" s="230"/>
      <c r="AKY7" s="230"/>
      <c r="AKZ7" s="230"/>
      <c r="ALA7" s="230"/>
      <c r="ALB7" s="230"/>
      <c r="ALC7" s="230"/>
      <c r="ALD7" s="230"/>
      <c r="ALE7" s="230"/>
      <c r="ALF7" s="230"/>
      <c r="ALG7" s="230"/>
      <c r="ALH7" s="230"/>
      <c r="ALI7" s="230"/>
      <c r="ALJ7" s="230"/>
      <c r="ALK7" s="230"/>
      <c r="ALL7" s="230"/>
      <c r="ALM7" s="230"/>
      <c r="ALN7" s="230"/>
      <c r="ALO7" s="230"/>
      <c r="ALP7" s="230"/>
      <c r="ALQ7" s="230"/>
      <c r="ALR7" s="230"/>
      <c r="ALS7" s="230"/>
      <c r="ALT7" s="230"/>
      <c r="ALU7" s="230"/>
      <c r="ALV7" s="230"/>
      <c r="ALW7" s="230"/>
      <c r="ALX7" s="230"/>
      <c r="ALY7" s="230"/>
      <c r="ALZ7" s="230"/>
      <c r="AMA7" s="230"/>
      <c r="AMB7" s="230"/>
      <c r="AMC7" s="230"/>
      <c r="AMD7" s="230"/>
      <c r="AME7" s="230"/>
      <c r="AMF7" s="230"/>
      <c r="AMG7" s="230"/>
      <c r="AMH7" s="230"/>
      <c r="AMI7" s="230"/>
      <c r="AMJ7" s="230"/>
      <c r="AMK7" s="230"/>
      <c r="AML7" s="230"/>
      <c r="AMM7" s="230"/>
      <c r="AMN7" s="230"/>
      <c r="AMO7" s="230"/>
      <c r="AMP7" s="230"/>
      <c r="AMQ7" s="230"/>
      <c r="AMR7" s="230"/>
      <c r="AMS7" s="230"/>
      <c r="AMT7" s="230"/>
      <c r="AMU7" s="230"/>
      <c r="AMV7" s="230"/>
      <c r="AMW7" s="230"/>
      <c r="AMX7" s="230"/>
      <c r="AMY7" s="230"/>
      <c r="AMZ7" s="230"/>
      <c r="ANA7" s="230"/>
      <c r="ANB7" s="230"/>
      <c r="ANC7" s="230"/>
      <c r="AND7" s="230"/>
      <c r="ANE7" s="230"/>
      <c r="ANF7" s="230"/>
      <c r="ANG7" s="230"/>
      <c r="ANH7" s="230"/>
      <c r="ANI7" s="230"/>
      <c r="ANJ7" s="230"/>
      <c r="ANK7" s="230"/>
      <c r="ANL7" s="230"/>
      <c r="ANM7" s="230"/>
      <c r="ANN7" s="230"/>
      <c r="ANO7" s="230"/>
      <c r="ANP7" s="230"/>
      <c r="ANQ7" s="230"/>
      <c r="ANR7" s="230"/>
      <c r="ANS7" s="230"/>
      <c r="ANT7" s="230"/>
      <c r="ANU7" s="230"/>
      <c r="ANV7" s="230"/>
      <c r="ANW7" s="230"/>
      <c r="ANX7" s="230"/>
      <c r="ANY7" s="230"/>
      <c r="ANZ7" s="230"/>
      <c r="AOA7" s="230"/>
      <c r="AOB7" s="230"/>
      <c r="AOC7" s="230"/>
      <c r="AOD7" s="230"/>
      <c r="AOE7" s="230"/>
      <c r="AOF7" s="230"/>
      <c r="AOG7" s="230"/>
      <c r="AOH7" s="230"/>
      <c r="AOI7" s="230"/>
      <c r="AOJ7" s="230"/>
      <c r="AOK7" s="230"/>
      <c r="AOL7" s="230"/>
      <c r="AOM7" s="230"/>
      <c r="AON7" s="230"/>
      <c r="AOO7" s="230"/>
      <c r="AOP7" s="230"/>
      <c r="AOQ7" s="230"/>
      <c r="AOR7" s="230"/>
      <c r="AOS7" s="230"/>
      <c r="AOT7" s="230"/>
      <c r="AOU7" s="230"/>
      <c r="AOV7" s="230"/>
      <c r="AOW7" s="230"/>
      <c r="AOX7" s="230"/>
      <c r="AOY7" s="230"/>
      <c r="AOZ7" s="230"/>
      <c r="APA7" s="230"/>
      <c r="APB7" s="230"/>
      <c r="APC7" s="230"/>
      <c r="APD7" s="230"/>
      <c r="APE7" s="230"/>
      <c r="APF7" s="230"/>
      <c r="APG7" s="230"/>
      <c r="APH7" s="230"/>
      <c r="API7" s="230"/>
      <c r="APJ7" s="230"/>
      <c r="APK7" s="230"/>
      <c r="APL7" s="230"/>
      <c r="APM7" s="230"/>
      <c r="APN7" s="230"/>
      <c r="APO7" s="230"/>
      <c r="APP7" s="230"/>
      <c r="APQ7" s="230"/>
      <c r="APR7" s="230"/>
      <c r="APS7" s="230"/>
      <c r="APT7" s="230"/>
      <c r="APU7" s="230"/>
      <c r="APV7" s="230"/>
      <c r="APW7" s="230"/>
      <c r="APX7" s="230"/>
      <c r="APY7" s="230"/>
      <c r="APZ7" s="230"/>
      <c r="AQA7" s="230"/>
      <c r="AQB7" s="230"/>
      <c r="AQC7" s="230"/>
      <c r="AQD7" s="230"/>
      <c r="AQE7" s="230"/>
      <c r="AQF7" s="230"/>
      <c r="AQG7" s="230"/>
      <c r="AQH7" s="230"/>
      <c r="AQI7" s="230"/>
      <c r="AQJ7" s="230"/>
      <c r="AQK7" s="230"/>
      <c r="AQL7" s="230"/>
      <c r="AQM7" s="230"/>
      <c r="AQN7" s="230"/>
      <c r="AQO7" s="230"/>
      <c r="AQP7" s="230"/>
      <c r="AQQ7" s="230"/>
      <c r="AQR7" s="230"/>
      <c r="AQS7" s="230"/>
      <c r="AQT7" s="230"/>
      <c r="AQU7" s="230"/>
      <c r="AQV7" s="230"/>
      <c r="AQW7" s="230"/>
      <c r="AQX7" s="230"/>
      <c r="AQY7" s="230"/>
      <c r="AQZ7" s="230"/>
      <c r="ARA7" s="230"/>
      <c r="ARB7" s="230"/>
      <c r="ARC7" s="230"/>
      <c r="ARD7" s="230"/>
      <c r="ARE7" s="230"/>
      <c r="ARF7" s="230"/>
      <c r="ARG7" s="230"/>
      <c r="ARH7" s="230"/>
      <c r="ARI7" s="230"/>
      <c r="ARJ7" s="230"/>
      <c r="ARK7" s="230"/>
      <c r="ARL7" s="230"/>
      <c r="ARM7" s="230"/>
      <c r="ARN7" s="230"/>
      <c r="ARO7" s="230"/>
      <c r="ARP7" s="230"/>
      <c r="ARQ7" s="230"/>
      <c r="ARR7" s="230"/>
      <c r="ARS7" s="230"/>
      <c r="ART7" s="230"/>
      <c r="ARU7" s="230"/>
      <c r="ARV7" s="230"/>
      <c r="ARW7" s="230"/>
      <c r="ARX7" s="230"/>
      <c r="ARY7" s="230"/>
      <c r="ARZ7" s="230"/>
      <c r="ASA7" s="230"/>
      <c r="ASB7" s="230"/>
      <c r="ASC7" s="230"/>
      <c r="ASD7" s="230"/>
      <c r="ASE7" s="230"/>
      <c r="ASF7" s="230"/>
      <c r="ASG7" s="230"/>
      <c r="ASH7" s="230"/>
      <c r="ASI7" s="230"/>
      <c r="ASJ7" s="230"/>
      <c r="ASK7" s="230"/>
      <c r="ASL7" s="230"/>
      <c r="ASM7" s="230"/>
      <c r="ASN7" s="230"/>
      <c r="ASO7" s="230"/>
      <c r="ASP7" s="230"/>
      <c r="ASQ7" s="230"/>
      <c r="ASR7" s="230"/>
      <c r="ASS7" s="230"/>
      <c r="AST7" s="230"/>
      <c r="ASU7" s="230"/>
      <c r="ASV7" s="230"/>
      <c r="ASW7" s="230"/>
      <c r="ASX7" s="230"/>
      <c r="ASY7" s="230"/>
      <c r="ASZ7" s="230"/>
      <c r="ATA7" s="230"/>
      <c r="ATB7" s="230"/>
      <c r="ATC7" s="230"/>
      <c r="ATD7" s="230"/>
      <c r="ATE7" s="230"/>
      <c r="ATF7" s="230"/>
      <c r="ATG7" s="230"/>
      <c r="ATH7" s="230"/>
      <c r="ATI7" s="230"/>
      <c r="ATJ7" s="230"/>
      <c r="ATK7" s="230"/>
      <c r="ATL7" s="230"/>
      <c r="ATM7" s="230"/>
      <c r="ATN7" s="230"/>
      <c r="ATO7" s="230"/>
      <c r="ATP7" s="230"/>
      <c r="ATQ7" s="230"/>
      <c r="ATR7" s="230"/>
      <c r="ATS7" s="230"/>
      <c r="ATT7" s="230"/>
      <c r="ATU7" s="230"/>
      <c r="ATV7" s="230"/>
      <c r="ATW7" s="230"/>
      <c r="ATX7" s="230"/>
      <c r="ATY7" s="230"/>
      <c r="ATZ7" s="230"/>
      <c r="AUA7" s="230"/>
      <c r="AUB7" s="230"/>
      <c r="AUC7" s="230"/>
      <c r="AUD7" s="230"/>
      <c r="AUE7" s="230"/>
      <c r="AUF7" s="230"/>
      <c r="AUG7" s="230"/>
      <c r="AUH7" s="230"/>
      <c r="AUI7" s="230"/>
      <c r="AUJ7" s="230"/>
      <c r="AUK7" s="230"/>
      <c r="AUL7" s="230"/>
      <c r="AUM7" s="230"/>
      <c r="AUN7" s="230"/>
      <c r="AUO7" s="230"/>
      <c r="AUP7" s="230"/>
      <c r="AUQ7" s="230"/>
      <c r="AUR7" s="230"/>
      <c r="AUS7" s="230"/>
      <c r="AUT7" s="230"/>
      <c r="AUU7" s="230"/>
      <c r="AUV7" s="230"/>
      <c r="AUW7" s="230"/>
      <c r="AUX7" s="230"/>
      <c r="AUY7" s="230"/>
      <c r="AUZ7" s="230"/>
      <c r="AVA7" s="230"/>
      <c r="AVB7" s="230"/>
      <c r="AVC7" s="230"/>
      <c r="AVD7" s="230"/>
      <c r="AVE7" s="230"/>
      <c r="AVF7" s="230"/>
      <c r="AVG7" s="230"/>
      <c r="AVH7" s="230"/>
      <c r="AVI7" s="230"/>
      <c r="AVJ7" s="230"/>
      <c r="AVK7" s="230"/>
      <c r="AVL7" s="230"/>
      <c r="AVM7" s="230"/>
      <c r="AVN7" s="230"/>
      <c r="AVO7" s="230"/>
      <c r="AVP7" s="230"/>
      <c r="AVQ7" s="230"/>
      <c r="AVR7" s="230"/>
      <c r="AVS7" s="230"/>
      <c r="AVT7" s="230"/>
      <c r="AVU7" s="230"/>
      <c r="AVV7" s="230"/>
      <c r="AVW7" s="230"/>
      <c r="AVX7" s="230"/>
      <c r="AVY7" s="230"/>
      <c r="AVZ7" s="230"/>
      <c r="AWA7" s="230"/>
      <c r="AWB7" s="230"/>
      <c r="AWC7" s="230"/>
      <c r="AWD7" s="230"/>
      <c r="AWE7" s="230"/>
      <c r="AWF7" s="230"/>
      <c r="AWG7" s="230"/>
      <c r="AWH7" s="230"/>
      <c r="AWI7" s="230"/>
      <c r="AWJ7" s="230"/>
      <c r="AWK7" s="230"/>
      <c r="AWL7" s="230"/>
      <c r="AWM7" s="230"/>
      <c r="AWN7" s="230"/>
      <c r="AWO7" s="230"/>
      <c r="AWP7" s="230"/>
      <c r="AWQ7" s="230"/>
      <c r="AWR7" s="230"/>
      <c r="AWS7" s="230"/>
      <c r="AWT7" s="230"/>
      <c r="AWU7" s="230"/>
      <c r="AWV7" s="230"/>
      <c r="AWW7" s="230"/>
      <c r="AWX7" s="230"/>
      <c r="AWY7" s="230"/>
      <c r="AWZ7" s="230"/>
      <c r="AXA7" s="230"/>
      <c r="AXB7" s="230"/>
      <c r="AXC7" s="230"/>
      <c r="AXD7" s="230"/>
      <c r="AXE7" s="230"/>
      <c r="AXF7" s="230"/>
      <c r="AXG7" s="230"/>
      <c r="AXH7" s="230"/>
      <c r="AXI7" s="230"/>
      <c r="AXJ7" s="230"/>
      <c r="AXK7" s="230"/>
      <c r="AXL7" s="230"/>
      <c r="AXM7" s="230"/>
      <c r="AXN7" s="230"/>
      <c r="AXO7" s="230"/>
      <c r="AXP7" s="230"/>
      <c r="AXQ7" s="230"/>
      <c r="AXR7" s="230"/>
      <c r="AXS7" s="230"/>
      <c r="AXT7" s="230"/>
      <c r="AXU7" s="230"/>
      <c r="AXV7" s="230"/>
      <c r="AXW7" s="230"/>
      <c r="AXX7" s="230"/>
      <c r="AXY7" s="230"/>
      <c r="AXZ7" s="230"/>
      <c r="AYA7" s="230"/>
      <c r="AYB7" s="230"/>
      <c r="AYC7" s="230"/>
      <c r="AYD7" s="230"/>
      <c r="AYE7" s="230"/>
      <c r="AYF7" s="230"/>
      <c r="AYG7" s="230"/>
      <c r="AYH7" s="230"/>
      <c r="AYI7" s="230"/>
      <c r="AYJ7" s="230"/>
      <c r="AYK7" s="230"/>
      <c r="AYL7" s="230"/>
      <c r="AYM7" s="230"/>
      <c r="AYN7" s="230"/>
      <c r="AYO7" s="230"/>
      <c r="AYP7" s="230"/>
      <c r="AYQ7" s="230"/>
    </row>
    <row r="8" spans="1:1343" s="228" customFormat="1" ht="15" customHeight="1">
      <c r="A8" s="137" t="s">
        <v>489</v>
      </c>
      <c r="B8" s="210">
        <v>142</v>
      </c>
      <c r="C8" s="211">
        <v>149</v>
      </c>
      <c r="D8" s="211">
        <v>130</v>
      </c>
      <c r="E8" s="210">
        <v>134</v>
      </c>
      <c r="F8" s="210">
        <v>131</v>
      </c>
      <c r="G8" s="210">
        <v>147</v>
      </c>
      <c r="H8" s="210">
        <v>154</v>
      </c>
      <c r="I8" s="210">
        <v>201</v>
      </c>
      <c r="J8" s="211">
        <v>142</v>
      </c>
      <c r="K8" s="211">
        <v>163</v>
      </c>
      <c r="L8" s="211">
        <v>161</v>
      </c>
      <c r="M8" s="211">
        <v>200</v>
      </c>
      <c r="N8" s="211">
        <f t="shared" si="0"/>
        <v>154.5</v>
      </c>
      <c r="O8" s="210">
        <v>97</v>
      </c>
      <c r="P8" s="210">
        <v>72</v>
      </c>
      <c r="Q8" s="210">
        <v>90</v>
      </c>
      <c r="R8" s="210">
        <v>92</v>
      </c>
      <c r="S8" s="210">
        <v>130</v>
      </c>
      <c r="T8" s="210">
        <v>151</v>
      </c>
      <c r="U8" s="213">
        <v>107</v>
      </c>
      <c r="V8" s="210">
        <v>127</v>
      </c>
      <c r="W8" s="213">
        <v>113</v>
      </c>
      <c r="X8" s="210">
        <v>119</v>
      </c>
      <c r="Y8" s="210">
        <v>117</v>
      </c>
      <c r="Z8" s="210">
        <v>110</v>
      </c>
      <c r="AA8" s="210">
        <v>104</v>
      </c>
      <c r="AB8" s="210">
        <v>90</v>
      </c>
      <c r="AC8" s="210">
        <v>121</v>
      </c>
      <c r="AD8" s="210">
        <v>103</v>
      </c>
      <c r="AE8" s="208">
        <f t="shared" si="1"/>
        <v>108.9375</v>
      </c>
      <c r="AF8" s="241">
        <f t="shared" ref="AF8:AF15" si="4">((O8-D8)/D8)</f>
        <v>-0.25384615384615383</v>
      </c>
      <c r="AG8" s="241">
        <f t="shared" ref="AG8:AG15" si="5">((P8-E8)/E8)</f>
        <v>-0.46268656716417911</v>
      </c>
      <c r="AH8" s="241">
        <f t="shared" ref="AH8:AH15" si="6">((Q8-F8)/F8)</f>
        <v>-0.31297709923664124</v>
      </c>
      <c r="AI8" s="241">
        <f t="shared" ref="AI8:AI15" si="7">((R8-G8)/G8)</f>
        <v>-0.37414965986394561</v>
      </c>
      <c r="AJ8" s="241">
        <f t="shared" ref="AJ8:AJ15" si="8">((S8-H8)/H8)</f>
        <v>-0.15584415584415584</v>
      </c>
      <c r="AK8" s="241">
        <f t="shared" ref="AK8:AK15" si="9">((T8-I8)/I8)</f>
        <v>-0.24875621890547264</v>
      </c>
      <c r="AL8" s="241">
        <f t="shared" ref="AL8:AL15" si="10">((U8-J8)/J8)</f>
        <v>-0.24647887323943662</v>
      </c>
      <c r="AM8" s="241">
        <f t="shared" ref="AM8:AM15" si="11">((V8-K8)/K8)</f>
        <v>-0.22085889570552147</v>
      </c>
      <c r="AN8" s="241">
        <f t="shared" ref="AN8:AN15" si="12">((W8-L8)/L8)</f>
        <v>-0.29813664596273293</v>
      </c>
      <c r="AO8" s="241">
        <f t="shared" ref="AO8:AO15" si="13">((X8-M8)/M8)</f>
        <v>-0.40500000000000003</v>
      </c>
      <c r="AP8" s="241">
        <f t="shared" ref="AP8:AP15" si="14">((Y8-B8)/B8)</f>
        <v>-0.176056338028169</v>
      </c>
      <c r="AQ8" s="241">
        <f t="shared" ref="AQ8:AQ15" si="15">((Z8-C8)/C8)</f>
        <v>-0.26174496644295303</v>
      </c>
      <c r="AR8" s="241">
        <f t="shared" ref="AR8:AR15" si="16">((AA8-D8)/D8)</f>
        <v>-0.2</v>
      </c>
      <c r="AS8" s="241">
        <f t="shared" ref="AS8:AS15" si="17">((AB8-E8)/E8)</f>
        <v>-0.32835820895522388</v>
      </c>
      <c r="AT8" s="241">
        <f t="shared" ref="AT8:AT15" si="18">((AC8-F8)/F8)</f>
        <v>-7.6335877862595422E-2</v>
      </c>
      <c r="AU8" s="242">
        <f t="shared" ref="AU8:AU15" si="19">((AD8-G8)/G8)</f>
        <v>-0.29931972789115646</v>
      </c>
      <c r="AX8" s="229"/>
      <c r="AY8" s="229"/>
      <c r="AZ8" s="229"/>
      <c r="BA8" s="229"/>
      <c r="BB8" s="229"/>
      <c r="BC8" s="229"/>
      <c r="BD8" s="229"/>
      <c r="BE8" s="229"/>
      <c r="BF8" s="229"/>
      <c r="BG8" s="229"/>
      <c r="BH8" s="229"/>
      <c r="BI8" s="229"/>
      <c r="BJ8" s="229"/>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c r="IN8" s="230"/>
      <c r="IO8" s="230"/>
      <c r="IP8" s="230"/>
      <c r="IQ8" s="230"/>
      <c r="IR8" s="230"/>
      <c r="IS8" s="230"/>
      <c r="IT8" s="230"/>
      <c r="IU8" s="230"/>
      <c r="IV8" s="230"/>
      <c r="IW8" s="230"/>
      <c r="IX8" s="230"/>
      <c r="IY8" s="230"/>
      <c r="IZ8" s="230"/>
      <c r="JA8" s="230"/>
      <c r="JB8" s="230"/>
      <c r="JC8" s="230"/>
      <c r="JD8" s="230"/>
      <c r="JE8" s="230"/>
      <c r="JF8" s="230"/>
      <c r="JG8" s="230"/>
      <c r="JH8" s="230"/>
      <c r="JI8" s="230"/>
      <c r="JJ8" s="230"/>
      <c r="JK8" s="230"/>
      <c r="JL8" s="230"/>
      <c r="JM8" s="230"/>
      <c r="JN8" s="230"/>
      <c r="JO8" s="230"/>
      <c r="JP8" s="230"/>
      <c r="JQ8" s="230"/>
      <c r="JR8" s="230"/>
      <c r="JS8" s="230"/>
      <c r="JT8" s="230"/>
      <c r="JU8" s="230"/>
      <c r="JV8" s="230"/>
      <c r="JW8" s="230"/>
      <c r="JX8" s="230"/>
      <c r="JY8" s="230"/>
      <c r="JZ8" s="230"/>
      <c r="KA8" s="230"/>
      <c r="KB8" s="230"/>
      <c r="KC8" s="230"/>
      <c r="KD8" s="230"/>
      <c r="KE8" s="230"/>
      <c r="KF8" s="230"/>
      <c r="KG8" s="230"/>
      <c r="KH8" s="230"/>
      <c r="KI8" s="230"/>
      <c r="KJ8" s="230"/>
      <c r="KK8" s="230"/>
      <c r="KL8" s="230"/>
      <c r="KM8" s="230"/>
      <c r="KN8" s="230"/>
      <c r="KO8" s="230"/>
      <c r="KP8" s="230"/>
      <c r="KQ8" s="230"/>
      <c r="KR8" s="230"/>
      <c r="KS8" s="230"/>
      <c r="KT8" s="230"/>
      <c r="KU8" s="230"/>
      <c r="KV8" s="230"/>
      <c r="KW8" s="230"/>
      <c r="KX8" s="230"/>
      <c r="KY8" s="230"/>
      <c r="KZ8" s="230"/>
      <c r="LA8" s="230"/>
      <c r="LB8" s="230"/>
      <c r="LC8" s="230"/>
      <c r="LD8" s="230"/>
      <c r="LE8" s="230"/>
      <c r="LF8" s="230"/>
      <c r="LG8" s="230"/>
      <c r="LH8" s="230"/>
      <c r="LI8" s="230"/>
      <c r="LJ8" s="230"/>
      <c r="LK8" s="230"/>
      <c r="LL8" s="230"/>
      <c r="LM8" s="230"/>
      <c r="LN8" s="230"/>
      <c r="LO8" s="230"/>
      <c r="LP8" s="230"/>
      <c r="LQ8" s="230"/>
      <c r="LR8" s="230"/>
      <c r="LS8" s="230"/>
      <c r="LT8" s="230"/>
      <c r="LU8" s="230"/>
      <c r="LV8" s="230"/>
      <c r="LW8" s="230"/>
      <c r="LX8" s="230"/>
      <c r="LY8" s="230"/>
      <c r="LZ8" s="230"/>
      <c r="MA8" s="230"/>
      <c r="MB8" s="230"/>
      <c r="MC8" s="230"/>
      <c r="MD8" s="230"/>
      <c r="ME8" s="230"/>
      <c r="MF8" s="230"/>
      <c r="MG8" s="230"/>
      <c r="MH8" s="230"/>
      <c r="MI8" s="230"/>
      <c r="MJ8" s="230"/>
      <c r="MK8" s="230"/>
      <c r="ML8" s="230"/>
      <c r="MM8" s="230"/>
      <c r="MN8" s="230"/>
      <c r="MO8" s="230"/>
      <c r="MP8" s="230"/>
      <c r="MQ8" s="230"/>
      <c r="MR8" s="230"/>
      <c r="MS8" s="230"/>
      <c r="MT8" s="230"/>
      <c r="MU8" s="230"/>
      <c r="MV8" s="230"/>
      <c r="MW8" s="230"/>
      <c r="MX8" s="230"/>
      <c r="MY8" s="230"/>
      <c r="MZ8" s="230"/>
      <c r="NA8" s="230"/>
      <c r="NB8" s="230"/>
      <c r="NC8" s="230"/>
      <c r="ND8" s="230"/>
      <c r="NE8" s="230"/>
      <c r="NF8" s="230"/>
      <c r="NG8" s="230"/>
      <c r="NH8" s="230"/>
      <c r="NI8" s="230"/>
      <c r="NJ8" s="230"/>
      <c r="NK8" s="230"/>
      <c r="NL8" s="230"/>
      <c r="NM8" s="230"/>
      <c r="NN8" s="230"/>
      <c r="NO8" s="230"/>
      <c r="NP8" s="230"/>
      <c r="NQ8" s="230"/>
      <c r="NR8" s="230"/>
      <c r="NS8" s="230"/>
      <c r="NT8" s="230"/>
      <c r="NU8" s="230"/>
      <c r="NV8" s="230"/>
      <c r="NW8" s="230"/>
      <c r="NX8" s="230"/>
      <c r="NY8" s="230"/>
      <c r="NZ8" s="230"/>
      <c r="OA8" s="230"/>
      <c r="OB8" s="230"/>
      <c r="OC8" s="230"/>
      <c r="OD8" s="230"/>
      <c r="OE8" s="230"/>
      <c r="OF8" s="230"/>
      <c r="OG8" s="230"/>
      <c r="OH8" s="230"/>
      <c r="OI8" s="230"/>
      <c r="OJ8" s="230"/>
      <c r="OK8" s="230"/>
      <c r="OL8" s="230"/>
      <c r="OM8" s="230"/>
      <c r="ON8" s="230"/>
      <c r="OO8" s="230"/>
      <c r="OP8" s="230"/>
      <c r="OQ8" s="230"/>
      <c r="OR8" s="230"/>
      <c r="OS8" s="230"/>
      <c r="OT8" s="230"/>
      <c r="OU8" s="230"/>
      <c r="OV8" s="230"/>
      <c r="OW8" s="230"/>
      <c r="OX8" s="230"/>
      <c r="OY8" s="230"/>
      <c r="OZ8" s="230"/>
      <c r="PA8" s="230"/>
      <c r="PB8" s="230"/>
      <c r="PC8" s="230"/>
      <c r="PD8" s="230"/>
      <c r="PE8" s="230"/>
      <c r="PF8" s="230"/>
      <c r="PG8" s="230"/>
      <c r="PH8" s="230"/>
      <c r="PI8" s="230"/>
      <c r="PJ8" s="230"/>
      <c r="PK8" s="230"/>
      <c r="PL8" s="230"/>
      <c r="PM8" s="230"/>
      <c r="PN8" s="230"/>
      <c r="PO8" s="230"/>
      <c r="PP8" s="230"/>
      <c r="PQ8" s="230"/>
      <c r="PR8" s="230"/>
      <c r="PS8" s="230"/>
      <c r="PT8" s="230"/>
      <c r="PU8" s="230"/>
      <c r="PV8" s="230"/>
      <c r="PW8" s="230"/>
      <c r="PX8" s="230"/>
      <c r="PY8" s="230"/>
      <c r="PZ8" s="230"/>
      <c r="QA8" s="230"/>
      <c r="QB8" s="230"/>
      <c r="QC8" s="230"/>
      <c r="QD8" s="230"/>
      <c r="QE8" s="230"/>
      <c r="QF8" s="230"/>
      <c r="QG8" s="230"/>
      <c r="QH8" s="230"/>
      <c r="QI8" s="230"/>
      <c r="QJ8" s="230"/>
      <c r="QK8" s="230"/>
      <c r="QL8" s="230"/>
      <c r="QM8" s="230"/>
      <c r="QN8" s="230"/>
      <c r="QO8" s="230"/>
      <c r="QP8" s="230"/>
      <c r="QQ8" s="230"/>
      <c r="QR8" s="230"/>
      <c r="QS8" s="230"/>
      <c r="QT8" s="230"/>
      <c r="QU8" s="230"/>
      <c r="QV8" s="230"/>
      <c r="QW8" s="230"/>
      <c r="QX8" s="230"/>
      <c r="QY8" s="230"/>
      <c r="QZ8" s="230"/>
      <c r="RA8" s="230"/>
      <c r="RB8" s="230"/>
      <c r="RC8" s="230"/>
      <c r="RD8" s="230"/>
      <c r="RE8" s="230"/>
      <c r="RF8" s="230"/>
      <c r="RG8" s="230"/>
      <c r="RH8" s="230"/>
      <c r="RI8" s="230"/>
      <c r="RJ8" s="230"/>
      <c r="RK8" s="230"/>
      <c r="RL8" s="230"/>
      <c r="RM8" s="230"/>
      <c r="RN8" s="230"/>
      <c r="RO8" s="230"/>
      <c r="RP8" s="230"/>
      <c r="RQ8" s="230"/>
      <c r="RR8" s="230"/>
      <c r="RS8" s="230"/>
      <c r="RT8" s="230"/>
      <c r="RU8" s="230"/>
      <c r="RV8" s="230"/>
      <c r="RW8" s="230"/>
      <c r="RX8" s="230"/>
      <c r="RY8" s="230"/>
      <c r="RZ8" s="230"/>
      <c r="SA8" s="230"/>
      <c r="SB8" s="230"/>
      <c r="SC8" s="230"/>
      <c r="SD8" s="230"/>
      <c r="SE8" s="230"/>
      <c r="SF8" s="230"/>
      <c r="SG8" s="230"/>
      <c r="SH8" s="230"/>
      <c r="SI8" s="230"/>
      <c r="SJ8" s="230"/>
      <c r="SK8" s="230"/>
      <c r="SL8" s="230"/>
      <c r="SM8" s="230"/>
      <c r="SN8" s="230"/>
      <c r="SO8" s="230"/>
      <c r="SP8" s="230"/>
      <c r="SQ8" s="230"/>
      <c r="SR8" s="230"/>
      <c r="SS8" s="230"/>
      <c r="ST8" s="230"/>
      <c r="SU8" s="230"/>
      <c r="SV8" s="230"/>
      <c r="SW8" s="230"/>
      <c r="SX8" s="230"/>
      <c r="SY8" s="230"/>
      <c r="SZ8" s="230"/>
      <c r="TA8" s="230"/>
      <c r="TB8" s="230"/>
      <c r="TC8" s="230"/>
      <c r="TD8" s="230"/>
      <c r="TE8" s="230"/>
      <c r="TF8" s="230"/>
      <c r="TG8" s="230"/>
      <c r="TH8" s="230"/>
      <c r="TI8" s="230"/>
      <c r="TJ8" s="230"/>
      <c r="TK8" s="230"/>
      <c r="TL8" s="230"/>
      <c r="TM8" s="230"/>
      <c r="TN8" s="230"/>
      <c r="TO8" s="230"/>
      <c r="TP8" s="230"/>
      <c r="TQ8" s="230"/>
      <c r="TR8" s="230"/>
      <c r="TS8" s="230"/>
      <c r="TT8" s="230"/>
      <c r="TU8" s="230"/>
      <c r="TV8" s="230"/>
      <c r="TW8" s="230"/>
      <c r="TX8" s="230"/>
      <c r="TY8" s="230"/>
      <c r="TZ8" s="230"/>
      <c r="UA8" s="230"/>
      <c r="UB8" s="230"/>
      <c r="UC8" s="230"/>
      <c r="UD8" s="230"/>
      <c r="UE8" s="230"/>
      <c r="UF8" s="230"/>
      <c r="UG8" s="230"/>
      <c r="UH8" s="230"/>
      <c r="UI8" s="230"/>
      <c r="UJ8" s="230"/>
      <c r="UK8" s="230"/>
      <c r="UL8" s="230"/>
      <c r="UM8" s="230"/>
      <c r="UN8" s="230"/>
      <c r="UO8" s="230"/>
      <c r="UP8" s="230"/>
      <c r="UQ8" s="230"/>
      <c r="UR8" s="230"/>
      <c r="US8" s="230"/>
      <c r="UT8" s="230"/>
      <c r="UU8" s="230"/>
      <c r="UV8" s="230"/>
      <c r="UW8" s="230"/>
      <c r="UX8" s="230"/>
      <c r="UY8" s="230"/>
      <c r="UZ8" s="230"/>
      <c r="VA8" s="230"/>
      <c r="VB8" s="230"/>
      <c r="VC8" s="230"/>
      <c r="VD8" s="230"/>
      <c r="VE8" s="230"/>
      <c r="VF8" s="230"/>
      <c r="VG8" s="230"/>
      <c r="VH8" s="230"/>
      <c r="VI8" s="230"/>
      <c r="VJ8" s="230"/>
      <c r="VK8" s="230"/>
      <c r="VL8" s="230"/>
      <c r="VM8" s="230"/>
      <c r="VN8" s="230"/>
      <c r="VO8" s="230"/>
      <c r="VP8" s="230"/>
      <c r="VQ8" s="230"/>
      <c r="VR8" s="230"/>
      <c r="VS8" s="230"/>
      <c r="VT8" s="230"/>
      <c r="VU8" s="230"/>
      <c r="VV8" s="230"/>
      <c r="VW8" s="230"/>
      <c r="VX8" s="230"/>
      <c r="VY8" s="230"/>
      <c r="VZ8" s="230"/>
      <c r="WA8" s="230"/>
      <c r="WB8" s="230"/>
      <c r="WC8" s="230"/>
      <c r="WD8" s="230"/>
      <c r="WE8" s="230"/>
      <c r="WF8" s="230"/>
      <c r="WG8" s="230"/>
      <c r="WH8" s="230"/>
      <c r="WI8" s="230"/>
      <c r="WJ8" s="230"/>
      <c r="WK8" s="230"/>
      <c r="WL8" s="230"/>
      <c r="WM8" s="230"/>
      <c r="WN8" s="230"/>
      <c r="WO8" s="230"/>
      <c r="WP8" s="230"/>
      <c r="WQ8" s="230"/>
      <c r="WR8" s="230"/>
      <c r="WS8" s="230"/>
      <c r="WT8" s="230"/>
      <c r="WU8" s="230"/>
      <c r="WV8" s="230"/>
      <c r="WW8" s="230"/>
      <c r="WX8" s="230"/>
      <c r="WY8" s="230"/>
      <c r="WZ8" s="230"/>
      <c r="XA8" s="230"/>
      <c r="XB8" s="230"/>
      <c r="XC8" s="230"/>
      <c r="XD8" s="230"/>
      <c r="XE8" s="230"/>
      <c r="XF8" s="230"/>
      <c r="XG8" s="230"/>
      <c r="XH8" s="230"/>
      <c r="XI8" s="230"/>
      <c r="XJ8" s="230"/>
      <c r="XK8" s="230"/>
      <c r="XL8" s="230"/>
      <c r="XM8" s="230"/>
      <c r="XN8" s="230"/>
      <c r="XO8" s="230"/>
      <c r="XP8" s="230"/>
      <c r="XQ8" s="230"/>
      <c r="XR8" s="230"/>
      <c r="XS8" s="230"/>
      <c r="XT8" s="230"/>
      <c r="XU8" s="230"/>
      <c r="XV8" s="230"/>
      <c r="XW8" s="230"/>
      <c r="XX8" s="230"/>
      <c r="XY8" s="230"/>
      <c r="XZ8" s="230"/>
      <c r="YA8" s="230"/>
      <c r="YB8" s="230"/>
      <c r="YC8" s="230"/>
      <c r="YD8" s="230"/>
      <c r="YE8" s="230"/>
      <c r="YF8" s="230"/>
      <c r="YG8" s="230"/>
      <c r="YH8" s="230"/>
      <c r="YI8" s="230"/>
      <c r="YJ8" s="230"/>
      <c r="YK8" s="230"/>
      <c r="YL8" s="230"/>
      <c r="YM8" s="230"/>
      <c r="YN8" s="230"/>
      <c r="YO8" s="230"/>
      <c r="YP8" s="230"/>
      <c r="YQ8" s="230"/>
      <c r="YR8" s="230"/>
      <c r="YS8" s="230"/>
      <c r="YT8" s="230"/>
      <c r="YU8" s="230"/>
      <c r="YV8" s="230"/>
      <c r="YW8" s="230"/>
      <c r="YX8" s="230"/>
      <c r="YY8" s="230"/>
      <c r="YZ8" s="230"/>
      <c r="ZA8" s="230"/>
      <c r="ZB8" s="230"/>
      <c r="ZC8" s="230"/>
      <c r="ZD8" s="230"/>
      <c r="ZE8" s="230"/>
      <c r="ZF8" s="230"/>
      <c r="ZG8" s="230"/>
      <c r="ZH8" s="230"/>
      <c r="ZI8" s="230"/>
      <c r="ZJ8" s="230"/>
      <c r="ZK8" s="230"/>
      <c r="ZL8" s="230"/>
      <c r="ZM8" s="230"/>
      <c r="ZN8" s="230"/>
      <c r="ZO8" s="230"/>
      <c r="ZP8" s="230"/>
      <c r="ZQ8" s="230"/>
      <c r="ZR8" s="230"/>
      <c r="ZS8" s="230"/>
      <c r="ZT8" s="230"/>
      <c r="ZU8" s="230"/>
      <c r="ZV8" s="230"/>
      <c r="ZW8" s="230"/>
      <c r="ZX8" s="230"/>
      <c r="ZY8" s="230"/>
      <c r="ZZ8" s="230"/>
      <c r="AAA8" s="230"/>
      <c r="AAB8" s="230"/>
      <c r="AAC8" s="230"/>
      <c r="AAD8" s="230"/>
      <c r="AAE8" s="230"/>
      <c r="AAF8" s="230"/>
      <c r="AAG8" s="230"/>
      <c r="AAH8" s="230"/>
      <c r="AAI8" s="230"/>
      <c r="AAJ8" s="230"/>
      <c r="AAK8" s="230"/>
      <c r="AAL8" s="230"/>
      <c r="AAM8" s="230"/>
      <c r="AAN8" s="230"/>
      <c r="AAO8" s="230"/>
      <c r="AAP8" s="230"/>
      <c r="AAQ8" s="230"/>
      <c r="AAR8" s="230"/>
      <c r="AAS8" s="230"/>
      <c r="AAT8" s="230"/>
      <c r="AAU8" s="230"/>
      <c r="AAV8" s="230"/>
      <c r="AAW8" s="230"/>
      <c r="AAX8" s="230"/>
      <c r="AAY8" s="230"/>
      <c r="AAZ8" s="230"/>
      <c r="ABA8" s="230"/>
      <c r="ABB8" s="230"/>
      <c r="ABC8" s="230"/>
      <c r="ABD8" s="230"/>
      <c r="ABE8" s="230"/>
      <c r="ABF8" s="230"/>
      <c r="ABG8" s="230"/>
      <c r="ABH8" s="230"/>
      <c r="ABI8" s="230"/>
      <c r="ABJ8" s="230"/>
      <c r="ABK8" s="230"/>
      <c r="ABL8" s="230"/>
      <c r="ABM8" s="230"/>
      <c r="ABN8" s="230"/>
      <c r="ABO8" s="230"/>
      <c r="ABP8" s="230"/>
      <c r="ABQ8" s="230"/>
      <c r="ABR8" s="230"/>
      <c r="ABS8" s="230"/>
      <c r="ABT8" s="230"/>
      <c r="ABU8" s="230"/>
      <c r="ABV8" s="230"/>
      <c r="ABW8" s="230"/>
      <c r="ABX8" s="230"/>
      <c r="ABY8" s="230"/>
      <c r="ABZ8" s="230"/>
      <c r="ACA8" s="230"/>
      <c r="ACB8" s="230"/>
      <c r="ACC8" s="230"/>
      <c r="ACD8" s="230"/>
      <c r="ACE8" s="230"/>
      <c r="ACF8" s="230"/>
      <c r="ACG8" s="230"/>
      <c r="ACH8" s="230"/>
      <c r="ACI8" s="230"/>
      <c r="ACJ8" s="230"/>
      <c r="ACK8" s="230"/>
      <c r="ACL8" s="230"/>
      <c r="ACM8" s="230"/>
      <c r="ACN8" s="230"/>
      <c r="ACO8" s="230"/>
      <c r="ACP8" s="230"/>
      <c r="ACQ8" s="230"/>
      <c r="ACR8" s="230"/>
      <c r="ACS8" s="230"/>
      <c r="ACT8" s="230"/>
      <c r="ACU8" s="230"/>
      <c r="ACV8" s="230"/>
      <c r="ACW8" s="230"/>
      <c r="ACX8" s="230"/>
      <c r="ACY8" s="230"/>
      <c r="ACZ8" s="230"/>
      <c r="ADA8" s="230"/>
      <c r="ADB8" s="230"/>
      <c r="ADC8" s="230"/>
      <c r="ADD8" s="230"/>
      <c r="ADE8" s="230"/>
      <c r="ADF8" s="230"/>
      <c r="ADG8" s="230"/>
      <c r="ADH8" s="230"/>
      <c r="ADI8" s="230"/>
      <c r="ADJ8" s="230"/>
      <c r="ADK8" s="230"/>
      <c r="ADL8" s="230"/>
      <c r="ADM8" s="230"/>
      <c r="ADN8" s="230"/>
      <c r="ADO8" s="230"/>
      <c r="ADP8" s="230"/>
      <c r="ADQ8" s="230"/>
      <c r="ADR8" s="230"/>
      <c r="ADS8" s="230"/>
      <c r="ADT8" s="230"/>
      <c r="ADU8" s="230"/>
      <c r="ADV8" s="230"/>
      <c r="ADW8" s="230"/>
      <c r="ADX8" s="230"/>
      <c r="ADY8" s="230"/>
      <c r="ADZ8" s="230"/>
      <c r="AEA8" s="230"/>
      <c r="AEB8" s="230"/>
      <c r="AEC8" s="230"/>
      <c r="AED8" s="230"/>
      <c r="AEE8" s="230"/>
      <c r="AEF8" s="230"/>
      <c r="AEG8" s="230"/>
      <c r="AEH8" s="230"/>
      <c r="AEI8" s="230"/>
      <c r="AEJ8" s="230"/>
      <c r="AEK8" s="230"/>
      <c r="AEL8" s="230"/>
      <c r="AEM8" s="230"/>
      <c r="AEN8" s="230"/>
      <c r="AEO8" s="230"/>
      <c r="AEP8" s="230"/>
      <c r="AEQ8" s="230"/>
      <c r="AER8" s="230"/>
      <c r="AES8" s="230"/>
      <c r="AET8" s="230"/>
      <c r="AEU8" s="230"/>
      <c r="AEV8" s="230"/>
      <c r="AEW8" s="230"/>
      <c r="AEX8" s="230"/>
      <c r="AEY8" s="230"/>
      <c r="AEZ8" s="230"/>
      <c r="AFA8" s="230"/>
      <c r="AFB8" s="230"/>
      <c r="AFC8" s="230"/>
      <c r="AFD8" s="230"/>
      <c r="AFE8" s="230"/>
      <c r="AFF8" s="230"/>
      <c r="AFG8" s="230"/>
      <c r="AFH8" s="230"/>
      <c r="AFI8" s="230"/>
      <c r="AFJ8" s="230"/>
      <c r="AFK8" s="230"/>
      <c r="AFL8" s="230"/>
      <c r="AFM8" s="230"/>
      <c r="AFN8" s="230"/>
      <c r="AFO8" s="230"/>
      <c r="AFP8" s="230"/>
      <c r="AFQ8" s="230"/>
      <c r="AFR8" s="230"/>
      <c r="AFS8" s="230"/>
      <c r="AFT8" s="230"/>
      <c r="AFU8" s="230"/>
      <c r="AFV8" s="230"/>
      <c r="AFW8" s="230"/>
      <c r="AFX8" s="230"/>
      <c r="AFY8" s="230"/>
      <c r="AFZ8" s="230"/>
      <c r="AGA8" s="230"/>
      <c r="AGB8" s="230"/>
      <c r="AGC8" s="230"/>
      <c r="AGD8" s="230"/>
      <c r="AGE8" s="230"/>
      <c r="AGF8" s="230"/>
      <c r="AGG8" s="230"/>
      <c r="AGH8" s="230"/>
      <c r="AGI8" s="230"/>
      <c r="AGJ8" s="230"/>
      <c r="AGK8" s="230"/>
      <c r="AGL8" s="230"/>
      <c r="AGM8" s="230"/>
      <c r="AGN8" s="230"/>
      <c r="AGO8" s="230"/>
      <c r="AGP8" s="230"/>
      <c r="AGQ8" s="230"/>
      <c r="AGR8" s="230"/>
      <c r="AGS8" s="230"/>
      <c r="AGT8" s="230"/>
      <c r="AGU8" s="230"/>
      <c r="AGV8" s="230"/>
      <c r="AGW8" s="230"/>
      <c r="AGX8" s="230"/>
      <c r="AGY8" s="230"/>
      <c r="AGZ8" s="230"/>
      <c r="AHA8" s="230"/>
      <c r="AHB8" s="230"/>
      <c r="AHC8" s="230"/>
      <c r="AHD8" s="230"/>
      <c r="AHE8" s="230"/>
      <c r="AHF8" s="230"/>
      <c r="AHG8" s="230"/>
      <c r="AHH8" s="230"/>
      <c r="AHI8" s="230"/>
      <c r="AHJ8" s="230"/>
      <c r="AHK8" s="230"/>
      <c r="AHL8" s="230"/>
      <c r="AHM8" s="230"/>
      <c r="AHN8" s="230"/>
      <c r="AHO8" s="230"/>
      <c r="AHP8" s="230"/>
      <c r="AHQ8" s="230"/>
      <c r="AHR8" s="230"/>
      <c r="AHS8" s="230"/>
      <c r="AHT8" s="230"/>
      <c r="AHU8" s="230"/>
      <c r="AHV8" s="230"/>
      <c r="AHW8" s="230"/>
      <c r="AHX8" s="230"/>
      <c r="AHY8" s="230"/>
      <c r="AHZ8" s="230"/>
      <c r="AIA8" s="230"/>
      <c r="AIB8" s="230"/>
      <c r="AIC8" s="230"/>
      <c r="AID8" s="230"/>
      <c r="AIE8" s="230"/>
      <c r="AIF8" s="230"/>
      <c r="AIG8" s="230"/>
      <c r="AIH8" s="230"/>
      <c r="AII8" s="230"/>
      <c r="AIJ8" s="230"/>
      <c r="AIK8" s="230"/>
      <c r="AIL8" s="230"/>
      <c r="AIM8" s="230"/>
      <c r="AIN8" s="230"/>
      <c r="AIO8" s="230"/>
      <c r="AIP8" s="230"/>
      <c r="AIQ8" s="230"/>
      <c r="AIR8" s="230"/>
      <c r="AIS8" s="230"/>
      <c r="AIT8" s="230"/>
      <c r="AIU8" s="230"/>
      <c r="AIV8" s="230"/>
      <c r="AIW8" s="230"/>
      <c r="AIX8" s="230"/>
      <c r="AIY8" s="230"/>
      <c r="AIZ8" s="230"/>
      <c r="AJA8" s="230"/>
      <c r="AJB8" s="230"/>
      <c r="AJC8" s="230"/>
      <c r="AJD8" s="230"/>
      <c r="AJE8" s="230"/>
      <c r="AJF8" s="230"/>
      <c r="AJG8" s="230"/>
      <c r="AJH8" s="230"/>
      <c r="AJI8" s="230"/>
      <c r="AJJ8" s="230"/>
      <c r="AJK8" s="230"/>
      <c r="AJL8" s="230"/>
      <c r="AJM8" s="230"/>
      <c r="AJN8" s="230"/>
      <c r="AJO8" s="230"/>
      <c r="AJP8" s="230"/>
      <c r="AJQ8" s="230"/>
      <c r="AJR8" s="230"/>
      <c r="AJS8" s="230"/>
      <c r="AJT8" s="230"/>
      <c r="AJU8" s="230"/>
      <c r="AJV8" s="230"/>
      <c r="AJW8" s="230"/>
      <c r="AJX8" s="230"/>
      <c r="AJY8" s="230"/>
      <c r="AJZ8" s="230"/>
      <c r="AKA8" s="230"/>
      <c r="AKB8" s="230"/>
      <c r="AKC8" s="230"/>
      <c r="AKD8" s="230"/>
      <c r="AKE8" s="230"/>
      <c r="AKF8" s="230"/>
      <c r="AKG8" s="230"/>
      <c r="AKH8" s="230"/>
      <c r="AKI8" s="230"/>
      <c r="AKJ8" s="230"/>
      <c r="AKK8" s="230"/>
      <c r="AKL8" s="230"/>
      <c r="AKM8" s="230"/>
      <c r="AKN8" s="230"/>
      <c r="AKO8" s="230"/>
      <c r="AKP8" s="230"/>
      <c r="AKQ8" s="230"/>
      <c r="AKR8" s="230"/>
      <c r="AKS8" s="230"/>
      <c r="AKT8" s="230"/>
      <c r="AKU8" s="230"/>
      <c r="AKV8" s="230"/>
      <c r="AKW8" s="230"/>
      <c r="AKX8" s="230"/>
      <c r="AKY8" s="230"/>
      <c r="AKZ8" s="230"/>
      <c r="ALA8" s="230"/>
      <c r="ALB8" s="230"/>
      <c r="ALC8" s="230"/>
      <c r="ALD8" s="230"/>
      <c r="ALE8" s="230"/>
      <c r="ALF8" s="230"/>
      <c r="ALG8" s="230"/>
      <c r="ALH8" s="230"/>
      <c r="ALI8" s="230"/>
      <c r="ALJ8" s="230"/>
      <c r="ALK8" s="230"/>
      <c r="ALL8" s="230"/>
      <c r="ALM8" s="230"/>
      <c r="ALN8" s="230"/>
      <c r="ALO8" s="230"/>
      <c r="ALP8" s="230"/>
      <c r="ALQ8" s="230"/>
      <c r="ALR8" s="230"/>
      <c r="ALS8" s="230"/>
      <c r="ALT8" s="230"/>
      <c r="ALU8" s="230"/>
      <c r="ALV8" s="230"/>
      <c r="ALW8" s="230"/>
      <c r="ALX8" s="230"/>
      <c r="ALY8" s="230"/>
      <c r="ALZ8" s="230"/>
      <c r="AMA8" s="230"/>
      <c r="AMB8" s="230"/>
      <c r="AMC8" s="230"/>
      <c r="AMD8" s="230"/>
      <c r="AME8" s="230"/>
      <c r="AMF8" s="230"/>
      <c r="AMG8" s="230"/>
      <c r="AMH8" s="230"/>
      <c r="AMI8" s="230"/>
      <c r="AMJ8" s="230"/>
      <c r="AMK8" s="230"/>
      <c r="AML8" s="230"/>
      <c r="AMM8" s="230"/>
      <c r="AMN8" s="230"/>
      <c r="AMO8" s="230"/>
      <c r="AMP8" s="230"/>
      <c r="AMQ8" s="230"/>
      <c r="AMR8" s="230"/>
      <c r="AMS8" s="230"/>
      <c r="AMT8" s="230"/>
      <c r="AMU8" s="230"/>
      <c r="AMV8" s="230"/>
      <c r="AMW8" s="230"/>
      <c r="AMX8" s="230"/>
      <c r="AMY8" s="230"/>
      <c r="AMZ8" s="230"/>
      <c r="ANA8" s="230"/>
      <c r="ANB8" s="230"/>
      <c r="ANC8" s="230"/>
      <c r="AND8" s="230"/>
      <c r="ANE8" s="230"/>
      <c r="ANF8" s="230"/>
      <c r="ANG8" s="230"/>
      <c r="ANH8" s="230"/>
      <c r="ANI8" s="230"/>
      <c r="ANJ8" s="230"/>
      <c r="ANK8" s="230"/>
      <c r="ANL8" s="230"/>
      <c r="ANM8" s="230"/>
      <c r="ANN8" s="230"/>
      <c r="ANO8" s="230"/>
      <c r="ANP8" s="230"/>
      <c r="ANQ8" s="230"/>
      <c r="ANR8" s="230"/>
      <c r="ANS8" s="230"/>
      <c r="ANT8" s="230"/>
      <c r="ANU8" s="230"/>
      <c r="ANV8" s="230"/>
      <c r="ANW8" s="230"/>
      <c r="ANX8" s="230"/>
      <c r="ANY8" s="230"/>
      <c r="ANZ8" s="230"/>
      <c r="AOA8" s="230"/>
      <c r="AOB8" s="230"/>
      <c r="AOC8" s="230"/>
      <c r="AOD8" s="230"/>
      <c r="AOE8" s="230"/>
      <c r="AOF8" s="230"/>
      <c r="AOG8" s="230"/>
      <c r="AOH8" s="230"/>
      <c r="AOI8" s="230"/>
      <c r="AOJ8" s="230"/>
      <c r="AOK8" s="230"/>
      <c r="AOL8" s="230"/>
      <c r="AOM8" s="230"/>
      <c r="AON8" s="230"/>
      <c r="AOO8" s="230"/>
      <c r="AOP8" s="230"/>
      <c r="AOQ8" s="230"/>
      <c r="AOR8" s="230"/>
      <c r="AOS8" s="230"/>
      <c r="AOT8" s="230"/>
      <c r="AOU8" s="230"/>
      <c r="AOV8" s="230"/>
      <c r="AOW8" s="230"/>
      <c r="AOX8" s="230"/>
      <c r="AOY8" s="230"/>
      <c r="AOZ8" s="230"/>
      <c r="APA8" s="230"/>
      <c r="APB8" s="230"/>
      <c r="APC8" s="230"/>
      <c r="APD8" s="230"/>
      <c r="APE8" s="230"/>
      <c r="APF8" s="230"/>
      <c r="APG8" s="230"/>
      <c r="APH8" s="230"/>
      <c r="API8" s="230"/>
      <c r="APJ8" s="230"/>
      <c r="APK8" s="230"/>
      <c r="APL8" s="230"/>
      <c r="APM8" s="230"/>
      <c r="APN8" s="230"/>
      <c r="APO8" s="230"/>
      <c r="APP8" s="230"/>
      <c r="APQ8" s="230"/>
      <c r="APR8" s="230"/>
      <c r="APS8" s="230"/>
      <c r="APT8" s="230"/>
      <c r="APU8" s="230"/>
      <c r="APV8" s="230"/>
      <c r="APW8" s="230"/>
      <c r="APX8" s="230"/>
      <c r="APY8" s="230"/>
      <c r="APZ8" s="230"/>
      <c r="AQA8" s="230"/>
      <c r="AQB8" s="230"/>
      <c r="AQC8" s="230"/>
      <c r="AQD8" s="230"/>
      <c r="AQE8" s="230"/>
      <c r="AQF8" s="230"/>
      <c r="AQG8" s="230"/>
      <c r="AQH8" s="230"/>
      <c r="AQI8" s="230"/>
      <c r="AQJ8" s="230"/>
      <c r="AQK8" s="230"/>
      <c r="AQL8" s="230"/>
      <c r="AQM8" s="230"/>
      <c r="AQN8" s="230"/>
      <c r="AQO8" s="230"/>
      <c r="AQP8" s="230"/>
      <c r="AQQ8" s="230"/>
      <c r="AQR8" s="230"/>
      <c r="AQS8" s="230"/>
      <c r="AQT8" s="230"/>
      <c r="AQU8" s="230"/>
      <c r="AQV8" s="230"/>
      <c r="AQW8" s="230"/>
      <c r="AQX8" s="230"/>
      <c r="AQY8" s="230"/>
      <c r="AQZ8" s="230"/>
      <c r="ARA8" s="230"/>
      <c r="ARB8" s="230"/>
      <c r="ARC8" s="230"/>
      <c r="ARD8" s="230"/>
      <c r="ARE8" s="230"/>
      <c r="ARF8" s="230"/>
      <c r="ARG8" s="230"/>
      <c r="ARH8" s="230"/>
      <c r="ARI8" s="230"/>
      <c r="ARJ8" s="230"/>
      <c r="ARK8" s="230"/>
      <c r="ARL8" s="230"/>
      <c r="ARM8" s="230"/>
      <c r="ARN8" s="230"/>
      <c r="ARO8" s="230"/>
      <c r="ARP8" s="230"/>
      <c r="ARQ8" s="230"/>
      <c r="ARR8" s="230"/>
      <c r="ARS8" s="230"/>
      <c r="ART8" s="230"/>
      <c r="ARU8" s="230"/>
      <c r="ARV8" s="230"/>
      <c r="ARW8" s="230"/>
      <c r="ARX8" s="230"/>
      <c r="ARY8" s="230"/>
      <c r="ARZ8" s="230"/>
      <c r="ASA8" s="230"/>
      <c r="ASB8" s="230"/>
      <c r="ASC8" s="230"/>
      <c r="ASD8" s="230"/>
      <c r="ASE8" s="230"/>
      <c r="ASF8" s="230"/>
      <c r="ASG8" s="230"/>
      <c r="ASH8" s="230"/>
      <c r="ASI8" s="230"/>
      <c r="ASJ8" s="230"/>
      <c r="ASK8" s="230"/>
      <c r="ASL8" s="230"/>
      <c r="ASM8" s="230"/>
      <c r="ASN8" s="230"/>
      <c r="ASO8" s="230"/>
      <c r="ASP8" s="230"/>
      <c r="ASQ8" s="230"/>
      <c r="ASR8" s="230"/>
      <c r="ASS8" s="230"/>
      <c r="AST8" s="230"/>
      <c r="ASU8" s="230"/>
      <c r="ASV8" s="230"/>
      <c r="ASW8" s="230"/>
      <c r="ASX8" s="230"/>
      <c r="ASY8" s="230"/>
      <c r="ASZ8" s="230"/>
      <c r="ATA8" s="230"/>
      <c r="ATB8" s="230"/>
      <c r="ATC8" s="230"/>
      <c r="ATD8" s="230"/>
      <c r="ATE8" s="230"/>
      <c r="ATF8" s="230"/>
      <c r="ATG8" s="230"/>
      <c r="ATH8" s="230"/>
      <c r="ATI8" s="230"/>
      <c r="ATJ8" s="230"/>
      <c r="ATK8" s="230"/>
      <c r="ATL8" s="230"/>
      <c r="ATM8" s="230"/>
      <c r="ATN8" s="230"/>
      <c r="ATO8" s="230"/>
      <c r="ATP8" s="230"/>
      <c r="ATQ8" s="230"/>
      <c r="ATR8" s="230"/>
      <c r="ATS8" s="230"/>
      <c r="ATT8" s="230"/>
      <c r="ATU8" s="230"/>
      <c r="ATV8" s="230"/>
      <c r="ATW8" s="230"/>
      <c r="ATX8" s="230"/>
      <c r="ATY8" s="230"/>
      <c r="ATZ8" s="230"/>
      <c r="AUA8" s="230"/>
      <c r="AUB8" s="230"/>
      <c r="AUC8" s="230"/>
      <c r="AUD8" s="230"/>
      <c r="AUE8" s="230"/>
      <c r="AUF8" s="230"/>
      <c r="AUG8" s="230"/>
      <c r="AUH8" s="230"/>
      <c r="AUI8" s="230"/>
      <c r="AUJ8" s="230"/>
      <c r="AUK8" s="230"/>
      <c r="AUL8" s="230"/>
      <c r="AUM8" s="230"/>
      <c r="AUN8" s="230"/>
      <c r="AUO8" s="230"/>
      <c r="AUP8" s="230"/>
      <c r="AUQ8" s="230"/>
      <c r="AUR8" s="230"/>
      <c r="AUS8" s="230"/>
      <c r="AUT8" s="230"/>
      <c r="AUU8" s="230"/>
      <c r="AUV8" s="230"/>
      <c r="AUW8" s="230"/>
      <c r="AUX8" s="230"/>
      <c r="AUY8" s="230"/>
      <c r="AUZ8" s="230"/>
      <c r="AVA8" s="230"/>
      <c r="AVB8" s="230"/>
      <c r="AVC8" s="230"/>
      <c r="AVD8" s="230"/>
      <c r="AVE8" s="230"/>
      <c r="AVF8" s="230"/>
      <c r="AVG8" s="230"/>
      <c r="AVH8" s="230"/>
      <c r="AVI8" s="230"/>
      <c r="AVJ8" s="230"/>
      <c r="AVK8" s="230"/>
      <c r="AVL8" s="230"/>
      <c r="AVM8" s="230"/>
      <c r="AVN8" s="230"/>
      <c r="AVO8" s="230"/>
      <c r="AVP8" s="230"/>
      <c r="AVQ8" s="230"/>
      <c r="AVR8" s="230"/>
      <c r="AVS8" s="230"/>
      <c r="AVT8" s="230"/>
      <c r="AVU8" s="230"/>
      <c r="AVV8" s="230"/>
      <c r="AVW8" s="230"/>
      <c r="AVX8" s="230"/>
      <c r="AVY8" s="230"/>
      <c r="AVZ8" s="230"/>
      <c r="AWA8" s="230"/>
      <c r="AWB8" s="230"/>
      <c r="AWC8" s="230"/>
      <c r="AWD8" s="230"/>
      <c r="AWE8" s="230"/>
      <c r="AWF8" s="230"/>
      <c r="AWG8" s="230"/>
      <c r="AWH8" s="230"/>
      <c r="AWI8" s="230"/>
      <c r="AWJ8" s="230"/>
      <c r="AWK8" s="230"/>
      <c r="AWL8" s="230"/>
      <c r="AWM8" s="230"/>
      <c r="AWN8" s="230"/>
      <c r="AWO8" s="230"/>
      <c r="AWP8" s="230"/>
      <c r="AWQ8" s="230"/>
      <c r="AWR8" s="230"/>
      <c r="AWS8" s="230"/>
      <c r="AWT8" s="230"/>
      <c r="AWU8" s="230"/>
      <c r="AWV8" s="230"/>
      <c r="AWW8" s="230"/>
      <c r="AWX8" s="230"/>
      <c r="AWY8" s="230"/>
      <c r="AWZ8" s="230"/>
      <c r="AXA8" s="230"/>
      <c r="AXB8" s="230"/>
      <c r="AXC8" s="230"/>
      <c r="AXD8" s="230"/>
      <c r="AXE8" s="230"/>
      <c r="AXF8" s="230"/>
      <c r="AXG8" s="230"/>
      <c r="AXH8" s="230"/>
      <c r="AXI8" s="230"/>
      <c r="AXJ8" s="230"/>
      <c r="AXK8" s="230"/>
      <c r="AXL8" s="230"/>
      <c r="AXM8" s="230"/>
      <c r="AXN8" s="230"/>
      <c r="AXO8" s="230"/>
      <c r="AXP8" s="230"/>
      <c r="AXQ8" s="230"/>
      <c r="AXR8" s="230"/>
      <c r="AXS8" s="230"/>
      <c r="AXT8" s="230"/>
      <c r="AXU8" s="230"/>
      <c r="AXV8" s="230"/>
      <c r="AXW8" s="230"/>
      <c r="AXX8" s="230"/>
      <c r="AXY8" s="230"/>
      <c r="AXZ8" s="230"/>
      <c r="AYA8" s="230"/>
      <c r="AYB8" s="230"/>
      <c r="AYC8" s="230"/>
      <c r="AYD8" s="230"/>
      <c r="AYE8" s="230"/>
      <c r="AYF8" s="230"/>
      <c r="AYG8" s="230"/>
      <c r="AYH8" s="230"/>
      <c r="AYI8" s="230"/>
      <c r="AYJ8" s="230"/>
      <c r="AYK8" s="230"/>
      <c r="AYL8" s="230"/>
      <c r="AYM8" s="230"/>
      <c r="AYN8" s="230"/>
      <c r="AYO8" s="230"/>
      <c r="AYP8" s="230"/>
      <c r="AYQ8" s="230"/>
    </row>
    <row r="9" spans="1:1343" s="228" customFormat="1" ht="15" customHeight="1">
      <c r="A9" s="137" t="s">
        <v>490</v>
      </c>
      <c r="B9" s="210">
        <v>159</v>
      </c>
      <c r="C9" s="210">
        <v>169</v>
      </c>
      <c r="D9" s="210">
        <v>142</v>
      </c>
      <c r="E9" s="210">
        <v>124</v>
      </c>
      <c r="F9" s="210">
        <v>123</v>
      </c>
      <c r="G9" s="210">
        <v>123</v>
      </c>
      <c r="H9" s="210">
        <v>142</v>
      </c>
      <c r="I9" s="210">
        <v>148</v>
      </c>
      <c r="J9" s="211">
        <v>161</v>
      </c>
      <c r="K9" s="211">
        <v>142</v>
      </c>
      <c r="L9" s="211">
        <v>130</v>
      </c>
      <c r="M9" s="211">
        <v>150</v>
      </c>
      <c r="N9" s="211">
        <f t="shared" si="0"/>
        <v>142.75</v>
      </c>
      <c r="O9" s="210">
        <v>78</v>
      </c>
      <c r="P9" s="210">
        <v>52</v>
      </c>
      <c r="Q9" s="210">
        <v>61</v>
      </c>
      <c r="R9" s="210">
        <v>88</v>
      </c>
      <c r="S9" s="210">
        <v>92</v>
      </c>
      <c r="T9" s="210">
        <v>105</v>
      </c>
      <c r="U9" s="213">
        <v>96</v>
      </c>
      <c r="V9" s="210">
        <v>82</v>
      </c>
      <c r="W9" s="213">
        <v>88</v>
      </c>
      <c r="X9" s="210">
        <v>96</v>
      </c>
      <c r="Y9" s="210">
        <v>68</v>
      </c>
      <c r="Z9" s="210">
        <v>100</v>
      </c>
      <c r="AA9" s="210">
        <v>99</v>
      </c>
      <c r="AB9" s="210">
        <v>92</v>
      </c>
      <c r="AC9" s="210">
        <v>102</v>
      </c>
      <c r="AD9" s="210">
        <v>93</v>
      </c>
      <c r="AE9" s="208">
        <f t="shared" si="1"/>
        <v>87</v>
      </c>
      <c r="AF9" s="241">
        <f t="shared" si="4"/>
        <v>-0.45070422535211269</v>
      </c>
      <c r="AG9" s="241">
        <f t="shared" si="5"/>
        <v>-0.58064516129032262</v>
      </c>
      <c r="AH9" s="241">
        <f t="shared" si="6"/>
        <v>-0.50406504065040647</v>
      </c>
      <c r="AI9" s="241">
        <f t="shared" si="7"/>
        <v>-0.28455284552845528</v>
      </c>
      <c r="AJ9" s="241">
        <f t="shared" si="8"/>
        <v>-0.352112676056338</v>
      </c>
      <c r="AK9" s="241">
        <f t="shared" si="9"/>
        <v>-0.29054054054054052</v>
      </c>
      <c r="AL9" s="241">
        <f t="shared" si="10"/>
        <v>-0.40372670807453415</v>
      </c>
      <c r="AM9" s="241">
        <f t="shared" si="11"/>
        <v>-0.42253521126760563</v>
      </c>
      <c r="AN9" s="241">
        <f t="shared" si="12"/>
        <v>-0.32307692307692309</v>
      </c>
      <c r="AO9" s="241">
        <f t="shared" si="13"/>
        <v>-0.36</v>
      </c>
      <c r="AP9" s="241">
        <f t="shared" si="14"/>
        <v>-0.57232704402515722</v>
      </c>
      <c r="AQ9" s="241">
        <f t="shared" si="15"/>
        <v>-0.40828402366863903</v>
      </c>
      <c r="AR9" s="241">
        <f t="shared" si="16"/>
        <v>-0.30281690140845069</v>
      </c>
      <c r="AS9" s="241">
        <f t="shared" si="17"/>
        <v>-0.25806451612903225</v>
      </c>
      <c r="AT9" s="241">
        <f t="shared" si="18"/>
        <v>-0.17073170731707318</v>
      </c>
      <c r="AU9" s="242">
        <f t="shared" si="19"/>
        <v>-0.24390243902439024</v>
      </c>
      <c r="AX9" s="229"/>
      <c r="AY9" s="229"/>
      <c r="AZ9" s="229"/>
      <c r="BA9" s="229"/>
      <c r="BB9" s="229"/>
      <c r="BC9" s="229"/>
      <c r="BD9" s="229"/>
      <c r="BE9" s="229"/>
      <c r="BF9" s="229"/>
      <c r="BG9" s="229"/>
      <c r="BH9" s="229"/>
      <c r="BI9" s="229"/>
      <c r="BJ9" s="229"/>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c r="HW9" s="230"/>
      <c r="HX9" s="230"/>
      <c r="HY9" s="230"/>
      <c r="HZ9" s="230"/>
      <c r="IA9" s="230"/>
      <c r="IB9" s="230"/>
      <c r="IC9" s="230"/>
      <c r="ID9" s="230"/>
      <c r="IE9" s="230"/>
      <c r="IF9" s="230"/>
      <c r="IG9" s="230"/>
      <c r="IH9" s="230"/>
      <c r="II9" s="230"/>
      <c r="IJ9" s="230"/>
      <c r="IK9" s="230"/>
      <c r="IL9" s="230"/>
      <c r="IM9" s="230"/>
      <c r="IN9" s="230"/>
      <c r="IO9" s="230"/>
      <c r="IP9" s="230"/>
      <c r="IQ9" s="230"/>
      <c r="IR9" s="230"/>
      <c r="IS9" s="230"/>
      <c r="IT9" s="230"/>
      <c r="IU9" s="230"/>
      <c r="IV9" s="230"/>
      <c r="IW9" s="230"/>
      <c r="IX9" s="230"/>
      <c r="IY9" s="230"/>
      <c r="IZ9" s="230"/>
      <c r="JA9" s="230"/>
      <c r="JB9" s="230"/>
      <c r="JC9" s="230"/>
      <c r="JD9" s="230"/>
      <c r="JE9" s="230"/>
      <c r="JF9" s="230"/>
      <c r="JG9" s="230"/>
      <c r="JH9" s="230"/>
      <c r="JI9" s="230"/>
      <c r="JJ9" s="230"/>
      <c r="JK9" s="230"/>
      <c r="JL9" s="230"/>
      <c r="JM9" s="230"/>
      <c r="JN9" s="230"/>
      <c r="JO9" s="230"/>
      <c r="JP9" s="230"/>
      <c r="JQ9" s="230"/>
      <c r="JR9" s="230"/>
      <c r="JS9" s="230"/>
      <c r="JT9" s="230"/>
      <c r="JU9" s="230"/>
      <c r="JV9" s="230"/>
      <c r="JW9" s="230"/>
      <c r="JX9" s="230"/>
      <c r="JY9" s="230"/>
      <c r="JZ9" s="230"/>
      <c r="KA9" s="230"/>
      <c r="KB9" s="230"/>
      <c r="KC9" s="230"/>
      <c r="KD9" s="230"/>
      <c r="KE9" s="230"/>
      <c r="KF9" s="230"/>
      <c r="KG9" s="230"/>
      <c r="KH9" s="230"/>
      <c r="KI9" s="230"/>
      <c r="KJ9" s="230"/>
      <c r="KK9" s="230"/>
      <c r="KL9" s="230"/>
      <c r="KM9" s="230"/>
      <c r="KN9" s="230"/>
      <c r="KO9" s="230"/>
      <c r="KP9" s="230"/>
      <c r="KQ9" s="230"/>
      <c r="KR9" s="230"/>
      <c r="KS9" s="230"/>
      <c r="KT9" s="230"/>
      <c r="KU9" s="230"/>
      <c r="KV9" s="230"/>
      <c r="KW9" s="230"/>
      <c r="KX9" s="230"/>
      <c r="KY9" s="230"/>
      <c r="KZ9" s="230"/>
      <c r="LA9" s="230"/>
      <c r="LB9" s="230"/>
      <c r="LC9" s="230"/>
      <c r="LD9" s="230"/>
      <c r="LE9" s="230"/>
      <c r="LF9" s="230"/>
      <c r="LG9" s="230"/>
      <c r="LH9" s="230"/>
      <c r="LI9" s="230"/>
      <c r="LJ9" s="230"/>
      <c r="LK9" s="230"/>
      <c r="LL9" s="230"/>
      <c r="LM9" s="230"/>
      <c r="LN9" s="230"/>
      <c r="LO9" s="230"/>
      <c r="LP9" s="230"/>
      <c r="LQ9" s="230"/>
      <c r="LR9" s="230"/>
      <c r="LS9" s="230"/>
      <c r="LT9" s="230"/>
      <c r="LU9" s="230"/>
      <c r="LV9" s="230"/>
      <c r="LW9" s="230"/>
      <c r="LX9" s="230"/>
      <c r="LY9" s="230"/>
      <c r="LZ9" s="230"/>
      <c r="MA9" s="230"/>
      <c r="MB9" s="230"/>
      <c r="MC9" s="230"/>
      <c r="MD9" s="230"/>
      <c r="ME9" s="230"/>
      <c r="MF9" s="230"/>
      <c r="MG9" s="230"/>
      <c r="MH9" s="230"/>
      <c r="MI9" s="230"/>
      <c r="MJ9" s="230"/>
      <c r="MK9" s="230"/>
      <c r="ML9" s="230"/>
      <c r="MM9" s="230"/>
      <c r="MN9" s="230"/>
      <c r="MO9" s="230"/>
      <c r="MP9" s="230"/>
      <c r="MQ9" s="230"/>
      <c r="MR9" s="230"/>
      <c r="MS9" s="230"/>
      <c r="MT9" s="230"/>
      <c r="MU9" s="230"/>
      <c r="MV9" s="230"/>
      <c r="MW9" s="230"/>
      <c r="MX9" s="230"/>
      <c r="MY9" s="230"/>
      <c r="MZ9" s="230"/>
      <c r="NA9" s="230"/>
      <c r="NB9" s="230"/>
      <c r="NC9" s="230"/>
      <c r="ND9" s="230"/>
      <c r="NE9" s="230"/>
      <c r="NF9" s="230"/>
      <c r="NG9" s="230"/>
      <c r="NH9" s="230"/>
      <c r="NI9" s="230"/>
      <c r="NJ9" s="230"/>
      <c r="NK9" s="230"/>
      <c r="NL9" s="230"/>
      <c r="NM9" s="230"/>
      <c r="NN9" s="230"/>
      <c r="NO9" s="230"/>
      <c r="NP9" s="230"/>
      <c r="NQ9" s="230"/>
      <c r="NR9" s="230"/>
      <c r="NS9" s="230"/>
      <c r="NT9" s="230"/>
      <c r="NU9" s="230"/>
      <c r="NV9" s="230"/>
      <c r="NW9" s="230"/>
      <c r="NX9" s="230"/>
      <c r="NY9" s="230"/>
      <c r="NZ9" s="230"/>
      <c r="OA9" s="230"/>
      <c r="OB9" s="230"/>
      <c r="OC9" s="230"/>
      <c r="OD9" s="230"/>
      <c r="OE9" s="230"/>
      <c r="OF9" s="230"/>
      <c r="OG9" s="230"/>
      <c r="OH9" s="230"/>
      <c r="OI9" s="230"/>
      <c r="OJ9" s="230"/>
      <c r="OK9" s="230"/>
      <c r="OL9" s="230"/>
      <c r="OM9" s="230"/>
      <c r="ON9" s="230"/>
      <c r="OO9" s="230"/>
      <c r="OP9" s="230"/>
      <c r="OQ9" s="230"/>
      <c r="OR9" s="230"/>
      <c r="OS9" s="230"/>
      <c r="OT9" s="230"/>
      <c r="OU9" s="230"/>
      <c r="OV9" s="230"/>
      <c r="OW9" s="230"/>
      <c r="OX9" s="230"/>
      <c r="OY9" s="230"/>
      <c r="OZ9" s="230"/>
      <c r="PA9" s="230"/>
      <c r="PB9" s="230"/>
      <c r="PC9" s="230"/>
      <c r="PD9" s="230"/>
      <c r="PE9" s="230"/>
      <c r="PF9" s="230"/>
      <c r="PG9" s="230"/>
      <c r="PH9" s="230"/>
      <c r="PI9" s="230"/>
      <c r="PJ9" s="230"/>
      <c r="PK9" s="230"/>
      <c r="PL9" s="230"/>
      <c r="PM9" s="230"/>
      <c r="PN9" s="230"/>
      <c r="PO9" s="230"/>
      <c r="PP9" s="230"/>
      <c r="PQ9" s="230"/>
      <c r="PR9" s="230"/>
      <c r="PS9" s="230"/>
      <c r="PT9" s="230"/>
      <c r="PU9" s="230"/>
      <c r="PV9" s="230"/>
      <c r="PW9" s="230"/>
      <c r="PX9" s="230"/>
      <c r="PY9" s="230"/>
      <c r="PZ9" s="230"/>
      <c r="QA9" s="230"/>
      <c r="QB9" s="230"/>
      <c r="QC9" s="230"/>
      <c r="QD9" s="230"/>
      <c r="QE9" s="230"/>
      <c r="QF9" s="230"/>
      <c r="QG9" s="230"/>
      <c r="QH9" s="230"/>
      <c r="QI9" s="230"/>
      <c r="QJ9" s="230"/>
      <c r="QK9" s="230"/>
      <c r="QL9" s="230"/>
      <c r="QM9" s="230"/>
      <c r="QN9" s="230"/>
      <c r="QO9" s="230"/>
      <c r="QP9" s="230"/>
      <c r="QQ9" s="230"/>
      <c r="QR9" s="230"/>
      <c r="QS9" s="230"/>
      <c r="QT9" s="230"/>
      <c r="QU9" s="230"/>
      <c r="QV9" s="230"/>
      <c r="QW9" s="230"/>
      <c r="QX9" s="230"/>
      <c r="QY9" s="230"/>
      <c r="QZ9" s="230"/>
      <c r="RA9" s="230"/>
      <c r="RB9" s="230"/>
      <c r="RC9" s="230"/>
      <c r="RD9" s="230"/>
      <c r="RE9" s="230"/>
      <c r="RF9" s="230"/>
      <c r="RG9" s="230"/>
      <c r="RH9" s="230"/>
      <c r="RI9" s="230"/>
      <c r="RJ9" s="230"/>
      <c r="RK9" s="230"/>
      <c r="RL9" s="230"/>
      <c r="RM9" s="230"/>
      <c r="RN9" s="230"/>
      <c r="RO9" s="230"/>
      <c r="RP9" s="230"/>
      <c r="RQ9" s="230"/>
      <c r="RR9" s="230"/>
      <c r="RS9" s="230"/>
      <c r="RT9" s="230"/>
      <c r="RU9" s="230"/>
      <c r="RV9" s="230"/>
      <c r="RW9" s="230"/>
      <c r="RX9" s="230"/>
      <c r="RY9" s="230"/>
      <c r="RZ9" s="230"/>
      <c r="SA9" s="230"/>
      <c r="SB9" s="230"/>
      <c r="SC9" s="230"/>
      <c r="SD9" s="230"/>
      <c r="SE9" s="230"/>
      <c r="SF9" s="230"/>
      <c r="SG9" s="230"/>
      <c r="SH9" s="230"/>
      <c r="SI9" s="230"/>
      <c r="SJ9" s="230"/>
      <c r="SK9" s="230"/>
      <c r="SL9" s="230"/>
      <c r="SM9" s="230"/>
      <c r="SN9" s="230"/>
      <c r="SO9" s="230"/>
      <c r="SP9" s="230"/>
      <c r="SQ9" s="230"/>
      <c r="SR9" s="230"/>
      <c r="SS9" s="230"/>
      <c r="ST9" s="230"/>
      <c r="SU9" s="230"/>
      <c r="SV9" s="230"/>
      <c r="SW9" s="230"/>
      <c r="SX9" s="230"/>
      <c r="SY9" s="230"/>
      <c r="SZ9" s="230"/>
      <c r="TA9" s="230"/>
      <c r="TB9" s="230"/>
      <c r="TC9" s="230"/>
      <c r="TD9" s="230"/>
      <c r="TE9" s="230"/>
      <c r="TF9" s="230"/>
      <c r="TG9" s="230"/>
      <c r="TH9" s="230"/>
      <c r="TI9" s="230"/>
      <c r="TJ9" s="230"/>
      <c r="TK9" s="230"/>
      <c r="TL9" s="230"/>
      <c r="TM9" s="230"/>
      <c r="TN9" s="230"/>
      <c r="TO9" s="230"/>
      <c r="TP9" s="230"/>
      <c r="TQ9" s="230"/>
      <c r="TR9" s="230"/>
      <c r="TS9" s="230"/>
      <c r="TT9" s="230"/>
      <c r="TU9" s="230"/>
      <c r="TV9" s="230"/>
      <c r="TW9" s="230"/>
      <c r="TX9" s="230"/>
      <c r="TY9" s="230"/>
      <c r="TZ9" s="230"/>
      <c r="UA9" s="230"/>
      <c r="UB9" s="230"/>
      <c r="UC9" s="230"/>
      <c r="UD9" s="230"/>
      <c r="UE9" s="230"/>
      <c r="UF9" s="230"/>
      <c r="UG9" s="230"/>
      <c r="UH9" s="230"/>
      <c r="UI9" s="230"/>
      <c r="UJ9" s="230"/>
      <c r="UK9" s="230"/>
      <c r="UL9" s="230"/>
      <c r="UM9" s="230"/>
      <c r="UN9" s="230"/>
      <c r="UO9" s="230"/>
      <c r="UP9" s="230"/>
      <c r="UQ9" s="230"/>
      <c r="UR9" s="230"/>
      <c r="US9" s="230"/>
      <c r="UT9" s="230"/>
      <c r="UU9" s="230"/>
      <c r="UV9" s="230"/>
      <c r="UW9" s="230"/>
      <c r="UX9" s="230"/>
      <c r="UY9" s="230"/>
      <c r="UZ9" s="230"/>
      <c r="VA9" s="230"/>
      <c r="VB9" s="230"/>
      <c r="VC9" s="230"/>
      <c r="VD9" s="230"/>
      <c r="VE9" s="230"/>
      <c r="VF9" s="230"/>
      <c r="VG9" s="230"/>
      <c r="VH9" s="230"/>
      <c r="VI9" s="230"/>
      <c r="VJ9" s="230"/>
      <c r="VK9" s="230"/>
      <c r="VL9" s="230"/>
      <c r="VM9" s="230"/>
      <c r="VN9" s="230"/>
      <c r="VO9" s="230"/>
      <c r="VP9" s="230"/>
      <c r="VQ9" s="230"/>
      <c r="VR9" s="230"/>
      <c r="VS9" s="230"/>
      <c r="VT9" s="230"/>
      <c r="VU9" s="230"/>
      <c r="VV9" s="230"/>
      <c r="VW9" s="230"/>
      <c r="VX9" s="230"/>
      <c r="VY9" s="230"/>
      <c r="VZ9" s="230"/>
      <c r="WA9" s="230"/>
      <c r="WB9" s="230"/>
      <c r="WC9" s="230"/>
      <c r="WD9" s="230"/>
      <c r="WE9" s="230"/>
      <c r="WF9" s="230"/>
      <c r="WG9" s="230"/>
      <c r="WH9" s="230"/>
      <c r="WI9" s="230"/>
      <c r="WJ9" s="230"/>
      <c r="WK9" s="230"/>
      <c r="WL9" s="230"/>
      <c r="WM9" s="230"/>
      <c r="WN9" s="230"/>
      <c r="WO9" s="230"/>
      <c r="WP9" s="230"/>
      <c r="WQ9" s="230"/>
      <c r="WR9" s="230"/>
      <c r="WS9" s="230"/>
      <c r="WT9" s="230"/>
      <c r="WU9" s="230"/>
      <c r="WV9" s="230"/>
      <c r="WW9" s="230"/>
      <c r="WX9" s="230"/>
      <c r="WY9" s="230"/>
      <c r="WZ9" s="230"/>
      <c r="XA9" s="230"/>
      <c r="XB9" s="230"/>
      <c r="XC9" s="230"/>
      <c r="XD9" s="230"/>
      <c r="XE9" s="230"/>
      <c r="XF9" s="230"/>
      <c r="XG9" s="230"/>
      <c r="XH9" s="230"/>
      <c r="XI9" s="230"/>
      <c r="XJ9" s="230"/>
      <c r="XK9" s="230"/>
      <c r="XL9" s="230"/>
      <c r="XM9" s="230"/>
      <c r="XN9" s="230"/>
      <c r="XO9" s="230"/>
      <c r="XP9" s="230"/>
      <c r="XQ9" s="230"/>
      <c r="XR9" s="230"/>
      <c r="XS9" s="230"/>
      <c r="XT9" s="230"/>
      <c r="XU9" s="230"/>
      <c r="XV9" s="230"/>
      <c r="XW9" s="230"/>
      <c r="XX9" s="230"/>
      <c r="XY9" s="230"/>
      <c r="XZ9" s="230"/>
      <c r="YA9" s="230"/>
      <c r="YB9" s="230"/>
      <c r="YC9" s="230"/>
      <c r="YD9" s="230"/>
      <c r="YE9" s="230"/>
      <c r="YF9" s="230"/>
      <c r="YG9" s="230"/>
      <c r="YH9" s="230"/>
      <c r="YI9" s="230"/>
      <c r="YJ9" s="230"/>
      <c r="YK9" s="230"/>
      <c r="YL9" s="230"/>
      <c r="YM9" s="230"/>
      <c r="YN9" s="230"/>
      <c r="YO9" s="230"/>
      <c r="YP9" s="230"/>
      <c r="YQ9" s="230"/>
      <c r="YR9" s="230"/>
      <c r="YS9" s="230"/>
      <c r="YT9" s="230"/>
      <c r="YU9" s="230"/>
      <c r="YV9" s="230"/>
      <c r="YW9" s="230"/>
      <c r="YX9" s="230"/>
      <c r="YY9" s="230"/>
      <c r="YZ9" s="230"/>
      <c r="ZA9" s="230"/>
      <c r="ZB9" s="230"/>
      <c r="ZC9" s="230"/>
      <c r="ZD9" s="230"/>
      <c r="ZE9" s="230"/>
      <c r="ZF9" s="230"/>
      <c r="ZG9" s="230"/>
      <c r="ZH9" s="230"/>
      <c r="ZI9" s="230"/>
      <c r="ZJ9" s="230"/>
      <c r="ZK9" s="230"/>
      <c r="ZL9" s="230"/>
      <c r="ZM9" s="230"/>
      <c r="ZN9" s="230"/>
      <c r="ZO9" s="230"/>
      <c r="ZP9" s="230"/>
      <c r="ZQ9" s="230"/>
      <c r="ZR9" s="230"/>
      <c r="ZS9" s="230"/>
      <c r="ZT9" s="230"/>
      <c r="ZU9" s="230"/>
      <c r="ZV9" s="230"/>
      <c r="ZW9" s="230"/>
      <c r="ZX9" s="230"/>
      <c r="ZY9" s="230"/>
      <c r="ZZ9" s="230"/>
      <c r="AAA9" s="230"/>
      <c r="AAB9" s="230"/>
      <c r="AAC9" s="230"/>
      <c r="AAD9" s="230"/>
      <c r="AAE9" s="230"/>
      <c r="AAF9" s="230"/>
      <c r="AAG9" s="230"/>
      <c r="AAH9" s="230"/>
      <c r="AAI9" s="230"/>
      <c r="AAJ9" s="230"/>
      <c r="AAK9" s="230"/>
      <c r="AAL9" s="230"/>
      <c r="AAM9" s="230"/>
      <c r="AAN9" s="230"/>
      <c r="AAO9" s="230"/>
      <c r="AAP9" s="230"/>
      <c r="AAQ9" s="230"/>
      <c r="AAR9" s="230"/>
      <c r="AAS9" s="230"/>
      <c r="AAT9" s="230"/>
      <c r="AAU9" s="230"/>
      <c r="AAV9" s="230"/>
      <c r="AAW9" s="230"/>
      <c r="AAX9" s="230"/>
      <c r="AAY9" s="230"/>
      <c r="AAZ9" s="230"/>
      <c r="ABA9" s="230"/>
      <c r="ABB9" s="230"/>
      <c r="ABC9" s="230"/>
      <c r="ABD9" s="230"/>
      <c r="ABE9" s="230"/>
      <c r="ABF9" s="230"/>
      <c r="ABG9" s="230"/>
      <c r="ABH9" s="230"/>
      <c r="ABI9" s="230"/>
      <c r="ABJ9" s="230"/>
      <c r="ABK9" s="230"/>
      <c r="ABL9" s="230"/>
      <c r="ABM9" s="230"/>
      <c r="ABN9" s="230"/>
      <c r="ABO9" s="230"/>
      <c r="ABP9" s="230"/>
      <c r="ABQ9" s="230"/>
      <c r="ABR9" s="230"/>
      <c r="ABS9" s="230"/>
      <c r="ABT9" s="230"/>
      <c r="ABU9" s="230"/>
      <c r="ABV9" s="230"/>
      <c r="ABW9" s="230"/>
      <c r="ABX9" s="230"/>
      <c r="ABY9" s="230"/>
      <c r="ABZ9" s="230"/>
      <c r="ACA9" s="230"/>
      <c r="ACB9" s="230"/>
      <c r="ACC9" s="230"/>
      <c r="ACD9" s="230"/>
      <c r="ACE9" s="230"/>
      <c r="ACF9" s="230"/>
      <c r="ACG9" s="230"/>
      <c r="ACH9" s="230"/>
      <c r="ACI9" s="230"/>
      <c r="ACJ9" s="230"/>
      <c r="ACK9" s="230"/>
      <c r="ACL9" s="230"/>
      <c r="ACM9" s="230"/>
      <c r="ACN9" s="230"/>
      <c r="ACO9" s="230"/>
      <c r="ACP9" s="230"/>
      <c r="ACQ9" s="230"/>
      <c r="ACR9" s="230"/>
      <c r="ACS9" s="230"/>
      <c r="ACT9" s="230"/>
      <c r="ACU9" s="230"/>
      <c r="ACV9" s="230"/>
      <c r="ACW9" s="230"/>
      <c r="ACX9" s="230"/>
      <c r="ACY9" s="230"/>
      <c r="ACZ9" s="230"/>
      <c r="ADA9" s="230"/>
      <c r="ADB9" s="230"/>
      <c r="ADC9" s="230"/>
      <c r="ADD9" s="230"/>
      <c r="ADE9" s="230"/>
      <c r="ADF9" s="230"/>
      <c r="ADG9" s="230"/>
      <c r="ADH9" s="230"/>
      <c r="ADI9" s="230"/>
      <c r="ADJ9" s="230"/>
      <c r="ADK9" s="230"/>
      <c r="ADL9" s="230"/>
      <c r="ADM9" s="230"/>
      <c r="ADN9" s="230"/>
      <c r="ADO9" s="230"/>
      <c r="ADP9" s="230"/>
      <c r="ADQ9" s="230"/>
      <c r="ADR9" s="230"/>
      <c r="ADS9" s="230"/>
      <c r="ADT9" s="230"/>
      <c r="ADU9" s="230"/>
      <c r="ADV9" s="230"/>
      <c r="ADW9" s="230"/>
      <c r="ADX9" s="230"/>
      <c r="ADY9" s="230"/>
      <c r="ADZ9" s="230"/>
      <c r="AEA9" s="230"/>
      <c r="AEB9" s="230"/>
      <c r="AEC9" s="230"/>
      <c r="AED9" s="230"/>
      <c r="AEE9" s="230"/>
      <c r="AEF9" s="230"/>
      <c r="AEG9" s="230"/>
      <c r="AEH9" s="230"/>
      <c r="AEI9" s="230"/>
      <c r="AEJ9" s="230"/>
      <c r="AEK9" s="230"/>
      <c r="AEL9" s="230"/>
      <c r="AEM9" s="230"/>
      <c r="AEN9" s="230"/>
      <c r="AEO9" s="230"/>
      <c r="AEP9" s="230"/>
      <c r="AEQ9" s="230"/>
      <c r="AER9" s="230"/>
      <c r="AES9" s="230"/>
      <c r="AET9" s="230"/>
      <c r="AEU9" s="230"/>
      <c r="AEV9" s="230"/>
      <c r="AEW9" s="230"/>
      <c r="AEX9" s="230"/>
      <c r="AEY9" s="230"/>
      <c r="AEZ9" s="230"/>
      <c r="AFA9" s="230"/>
      <c r="AFB9" s="230"/>
      <c r="AFC9" s="230"/>
      <c r="AFD9" s="230"/>
      <c r="AFE9" s="230"/>
      <c r="AFF9" s="230"/>
      <c r="AFG9" s="230"/>
      <c r="AFH9" s="230"/>
      <c r="AFI9" s="230"/>
      <c r="AFJ9" s="230"/>
      <c r="AFK9" s="230"/>
      <c r="AFL9" s="230"/>
      <c r="AFM9" s="230"/>
      <c r="AFN9" s="230"/>
      <c r="AFO9" s="230"/>
      <c r="AFP9" s="230"/>
      <c r="AFQ9" s="230"/>
      <c r="AFR9" s="230"/>
      <c r="AFS9" s="230"/>
      <c r="AFT9" s="230"/>
      <c r="AFU9" s="230"/>
      <c r="AFV9" s="230"/>
      <c r="AFW9" s="230"/>
      <c r="AFX9" s="230"/>
      <c r="AFY9" s="230"/>
      <c r="AFZ9" s="230"/>
      <c r="AGA9" s="230"/>
      <c r="AGB9" s="230"/>
      <c r="AGC9" s="230"/>
      <c r="AGD9" s="230"/>
      <c r="AGE9" s="230"/>
      <c r="AGF9" s="230"/>
      <c r="AGG9" s="230"/>
      <c r="AGH9" s="230"/>
      <c r="AGI9" s="230"/>
      <c r="AGJ9" s="230"/>
      <c r="AGK9" s="230"/>
      <c r="AGL9" s="230"/>
      <c r="AGM9" s="230"/>
      <c r="AGN9" s="230"/>
      <c r="AGO9" s="230"/>
      <c r="AGP9" s="230"/>
      <c r="AGQ9" s="230"/>
      <c r="AGR9" s="230"/>
      <c r="AGS9" s="230"/>
      <c r="AGT9" s="230"/>
      <c r="AGU9" s="230"/>
      <c r="AGV9" s="230"/>
      <c r="AGW9" s="230"/>
      <c r="AGX9" s="230"/>
      <c r="AGY9" s="230"/>
      <c r="AGZ9" s="230"/>
      <c r="AHA9" s="230"/>
      <c r="AHB9" s="230"/>
      <c r="AHC9" s="230"/>
      <c r="AHD9" s="230"/>
      <c r="AHE9" s="230"/>
      <c r="AHF9" s="230"/>
      <c r="AHG9" s="230"/>
      <c r="AHH9" s="230"/>
      <c r="AHI9" s="230"/>
      <c r="AHJ9" s="230"/>
      <c r="AHK9" s="230"/>
      <c r="AHL9" s="230"/>
      <c r="AHM9" s="230"/>
      <c r="AHN9" s="230"/>
      <c r="AHO9" s="230"/>
      <c r="AHP9" s="230"/>
      <c r="AHQ9" s="230"/>
      <c r="AHR9" s="230"/>
      <c r="AHS9" s="230"/>
      <c r="AHT9" s="230"/>
      <c r="AHU9" s="230"/>
      <c r="AHV9" s="230"/>
      <c r="AHW9" s="230"/>
      <c r="AHX9" s="230"/>
      <c r="AHY9" s="230"/>
      <c r="AHZ9" s="230"/>
      <c r="AIA9" s="230"/>
      <c r="AIB9" s="230"/>
      <c r="AIC9" s="230"/>
      <c r="AID9" s="230"/>
      <c r="AIE9" s="230"/>
      <c r="AIF9" s="230"/>
      <c r="AIG9" s="230"/>
      <c r="AIH9" s="230"/>
      <c r="AII9" s="230"/>
      <c r="AIJ9" s="230"/>
      <c r="AIK9" s="230"/>
      <c r="AIL9" s="230"/>
      <c r="AIM9" s="230"/>
      <c r="AIN9" s="230"/>
      <c r="AIO9" s="230"/>
      <c r="AIP9" s="230"/>
      <c r="AIQ9" s="230"/>
      <c r="AIR9" s="230"/>
      <c r="AIS9" s="230"/>
      <c r="AIT9" s="230"/>
      <c r="AIU9" s="230"/>
      <c r="AIV9" s="230"/>
      <c r="AIW9" s="230"/>
      <c r="AIX9" s="230"/>
      <c r="AIY9" s="230"/>
      <c r="AIZ9" s="230"/>
      <c r="AJA9" s="230"/>
      <c r="AJB9" s="230"/>
      <c r="AJC9" s="230"/>
      <c r="AJD9" s="230"/>
      <c r="AJE9" s="230"/>
      <c r="AJF9" s="230"/>
      <c r="AJG9" s="230"/>
      <c r="AJH9" s="230"/>
      <c r="AJI9" s="230"/>
      <c r="AJJ9" s="230"/>
      <c r="AJK9" s="230"/>
      <c r="AJL9" s="230"/>
      <c r="AJM9" s="230"/>
      <c r="AJN9" s="230"/>
      <c r="AJO9" s="230"/>
      <c r="AJP9" s="230"/>
      <c r="AJQ9" s="230"/>
      <c r="AJR9" s="230"/>
      <c r="AJS9" s="230"/>
      <c r="AJT9" s="230"/>
      <c r="AJU9" s="230"/>
      <c r="AJV9" s="230"/>
      <c r="AJW9" s="230"/>
      <c r="AJX9" s="230"/>
      <c r="AJY9" s="230"/>
      <c r="AJZ9" s="230"/>
      <c r="AKA9" s="230"/>
      <c r="AKB9" s="230"/>
      <c r="AKC9" s="230"/>
      <c r="AKD9" s="230"/>
      <c r="AKE9" s="230"/>
      <c r="AKF9" s="230"/>
      <c r="AKG9" s="230"/>
      <c r="AKH9" s="230"/>
      <c r="AKI9" s="230"/>
      <c r="AKJ9" s="230"/>
      <c r="AKK9" s="230"/>
      <c r="AKL9" s="230"/>
      <c r="AKM9" s="230"/>
      <c r="AKN9" s="230"/>
      <c r="AKO9" s="230"/>
      <c r="AKP9" s="230"/>
      <c r="AKQ9" s="230"/>
      <c r="AKR9" s="230"/>
      <c r="AKS9" s="230"/>
      <c r="AKT9" s="230"/>
      <c r="AKU9" s="230"/>
      <c r="AKV9" s="230"/>
      <c r="AKW9" s="230"/>
      <c r="AKX9" s="230"/>
      <c r="AKY9" s="230"/>
      <c r="AKZ9" s="230"/>
      <c r="ALA9" s="230"/>
      <c r="ALB9" s="230"/>
      <c r="ALC9" s="230"/>
      <c r="ALD9" s="230"/>
      <c r="ALE9" s="230"/>
      <c r="ALF9" s="230"/>
      <c r="ALG9" s="230"/>
      <c r="ALH9" s="230"/>
      <c r="ALI9" s="230"/>
      <c r="ALJ9" s="230"/>
      <c r="ALK9" s="230"/>
      <c r="ALL9" s="230"/>
      <c r="ALM9" s="230"/>
      <c r="ALN9" s="230"/>
      <c r="ALO9" s="230"/>
      <c r="ALP9" s="230"/>
      <c r="ALQ9" s="230"/>
      <c r="ALR9" s="230"/>
      <c r="ALS9" s="230"/>
      <c r="ALT9" s="230"/>
      <c r="ALU9" s="230"/>
      <c r="ALV9" s="230"/>
      <c r="ALW9" s="230"/>
      <c r="ALX9" s="230"/>
      <c r="ALY9" s="230"/>
      <c r="ALZ9" s="230"/>
      <c r="AMA9" s="230"/>
      <c r="AMB9" s="230"/>
      <c r="AMC9" s="230"/>
      <c r="AMD9" s="230"/>
      <c r="AME9" s="230"/>
      <c r="AMF9" s="230"/>
      <c r="AMG9" s="230"/>
      <c r="AMH9" s="230"/>
      <c r="AMI9" s="230"/>
      <c r="AMJ9" s="230"/>
      <c r="AMK9" s="230"/>
      <c r="AML9" s="230"/>
      <c r="AMM9" s="230"/>
      <c r="AMN9" s="230"/>
      <c r="AMO9" s="230"/>
      <c r="AMP9" s="230"/>
      <c r="AMQ9" s="230"/>
      <c r="AMR9" s="230"/>
      <c r="AMS9" s="230"/>
      <c r="AMT9" s="230"/>
      <c r="AMU9" s="230"/>
      <c r="AMV9" s="230"/>
      <c r="AMW9" s="230"/>
      <c r="AMX9" s="230"/>
      <c r="AMY9" s="230"/>
      <c r="AMZ9" s="230"/>
      <c r="ANA9" s="230"/>
      <c r="ANB9" s="230"/>
      <c r="ANC9" s="230"/>
      <c r="AND9" s="230"/>
      <c r="ANE9" s="230"/>
      <c r="ANF9" s="230"/>
      <c r="ANG9" s="230"/>
      <c r="ANH9" s="230"/>
      <c r="ANI9" s="230"/>
      <c r="ANJ9" s="230"/>
      <c r="ANK9" s="230"/>
      <c r="ANL9" s="230"/>
      <c r="ANM9" s="230"/>
      <c r="ANN9" s="230"/>
      <c r="ANO9" s="230"/>
      <c r="ANP9" s="230"/>
      <c r="ANQ9" s="230"/>
      <c r="ANR9" s="230"/>
      <c r="ANS9" s="230"/>
      <c r="ANT9" s="230"/>
      <c r="ANU9" s="230"/>
      <c r="ANV9" s="230"/>
      <c r="ANW9" s="230"/>
      <c r="ANX9" s="230"/>
      <c r="ANY9" s="230"/>
      <c r="ANZ9" s="230"/>
      <c r="AOA9" s="230"/>
      <c r="AOB9" s="230"/>
      <c r="AOC9" s="230"/>
      <c r="AOD9" s="230"/>
      <c r="AOE9" s="230"/>
      <c r="AOF9" s="230"/>
      <c r="AOG9" s="230"/>
      <c r="AOH9" s="230"/>
      <c r="AOI9" s="230"/>
      <c r="AOJ9" s="230"/>
      <c r="AOK9" s="230"/>
      <c r="AOL9" s="230"/>
      <c r="AOM9" s="230"/>
      <c r="AON9" s="230"/>
      <c r="AOO9" s="230"/>
      <c r="AOP9" s="230"/>
      <c r="AOQ9" s="230"/>
      <c r="AOR9" s="230"/>
      <c r="AOS9" s="230"/>
      <c r="AOT9" s="230"/>
      <c r="AOU9" s="230"/>
      <c r="AOV9" s="230"/>
      <c r="AOW9" s="230"/>
      <c r="AOX9" s="230"/>
      <c r="AOY9" s="230"/>
      <c r="AOZ9" s="230"/>
      <c r="APA9" s="230"/>
      <c r="APB9" s="230"/>
      <c r="APC9" s="230"/>
      <c r="APD9" s="230"/>
      <c r="APE9" s="230"/>
      <c r="APF9" s="230"/>
      <c r="APG9" s="230"/>
      <c r="APH9" s="230"/>
      <c r="API9" s="230"/>
      <c r="APJ9" s="230"/>
      <c r="APK9" s="230"/>
      <c r="APL9" s="230"/>
      <c r="APM9" s="230"/>
      <c r="APN9" s="230"/>
      <c r="APO9" s="230"/>
      <c r="APP9" s="230"/>
      <c r="APQ9" s="230"/>
      <c r="APR9" s="230"/>
      <c r="APS9" s="230"/>
      <c r="APT9" s="230"/>
      <c r="APU9" s="230"/>
      <c r="APV9" s="230"/>
      <c r="APW9" s="230"/>
      <c r="APX9" s="230"/>
      <c r="APY9" s="230"/>
      <c r="APZ9" s="230"/>
      <c r="AQA9" s="230"/>
      <c r="AQB9" s="230"/>
      <c r="AQC9" s="230"/>
      <c r="AQD9" s="230"/>
      <c r="AQE9" s="230"/>
      <c r="AQF9" s="230"/>
      <c r="AQG9" s="230"/>
      <c r="AQH9" s="230"/>
      <c r="AQI9" s="230"/>
      <c r="AQJ9" s="230"/>
      <c r="AQK9" s="230"/>
      <c r="AQL9" s="230"/>
      <c r="AQM9" s="230"/>
      <c r="AQN9" s="230"/>
      <c r="AQO9" s="230"/>
      <c r="AQP9" s="230"/>
      <c r="AQQ9" s="230"/>
      <c r="AQR9" s="230"/>
      <c r="AQS9" s="230"/>
      <c r="AQT9" s="230"/>
      <c r="AQU9" s="230"/>
      <c r="AQV9" s="230"/>
      <c r="AQW9" s="230"/>
      <c r="AQX9" s="230"/>
      <c r="AQY9" s="230"/>
      <c r="AQZ9" s="230"/>
      <c r="ARA9" s="230"/>
      <c r="ARB9" s="230"/>
      <c r="ARC9" s="230"/>
      <c r="ARD9" s="230"/>
      <c r="ARE9" s="230"/>
      <c r="ARF9" s="230"/>
      <c r="ARG9" s="230"/>
      <c r="ARH9" s="230"/>
      <c r="ARI9" s="230"/>
      <c r="ARJ9" s="230"/>
      <c r="ARK9" s="230"/>
      <c r="ARL9" s="230"/>
      <c r="ARM9" s="230"/>
      <c r="ARN9" s="230"/>
      <c r="ARO9" s="230"/>
      <c r="ARP9" s="230"/>
      <c r="ARQ9" s="230"/>
      <c r="ARR9" s="230"/>
      <c r="ARS9" s="230"/>
      <c r="ART9" s="230"/>
      <c r="ARU9" s="230"/>
      <c r="ARV9" s="230"/>
      <c r="ARW9" s="230"/>
      <c r="ARX9" s="230"/>
      <c r="ARY9" s="230"/>
      <c r="ARZ9" s="230"/>
      <c r="ASA9" s="230"/>
      <c r="ASB9" s="230"/>
      <c r="ASC9" s="230"/>
      <c r="ASD9" s="230"/>
      <c r="ASE9" s="230"/>
      <c r="ASF9" s="230"/>
      <c r="ASG9" s="230"/>
      <c r="ASH9" s="230"/>
      <c r="ASI9" s="230"/>
      <c r="ASJ9" s="230"/>
      <c r="ASK9" s="230"/>
      <c r="ASL9" s="230"/>
      <c r="ASM9" s="230"/>
      <c r="ASN9" s="230"/>
      <c r="ASO9" s="230"/>
      <c r="ASP9" s="230"/>
      <c r="ASQ9" s="230"/>
      <c r="ASR9" s="230"/>
      <c r="ASS9" s="230"/>
      <c r="AST9" s="230"/>
      <c r="ASU9" s="230"/>
      <c r="ASV9" s="230"/>
      <c r="ASW9" s="230"/>
      <c r="ASX9" s="230"/>
      <c r="ASY9" s="230"/>
      <c r="ASZ9" s="230"/>
      <c r="ATA9" s="230"/>
      <c r="ATB9" s="230"/>
      <c r="ATC9" s="230"/>
      <c r="ATD9" s="230"/>
      <c r="ATE9" s="230"/>
      <c r="ATF9" s="230"/>
      <c r="ATG9" s="230"/>
      <c r="ATH9" s="230"/>
      <c r="ATI9" s="230"/>
      <c r="ATJ9" s="230"/>
      <c r="ATK9" s="230"/>
      <c r="ATL9" s="230"/>
      <c r="ATM9" s="230"/>
      <c r="ATN9" s="230"/>
      <c r="ATO9" s="230"/>
      <c r="ATP9" s="230"/>
      <c r="ATQ9" s="230"/>
      <c r="ATR9" s="230"/>
      <c r="ATS9" s="230"/>
      <c r="ATT9" s="230"/>
      <c r="ATU9" s="230"/>
      <c r="ATV9" s="230"/>
      <c r="ATW9" s="230"/>
      <c r="ATX9" s="230"/>
      <c r="ATY9" s="230"/>
      <c r="ATZ9" s="230"/>
      <c r="AUA9" s="230"/>
      <c r="AUB9" s="230"/>
      <c r="AUC9" s="230"/>
      <c r="AUD9" s="230"/>
      <c r="AUE9" s="230"/>
      <c r="AUF9" s="230"/>
      <c r="AUG9" s="230"/>
      <c r="AUH9" s="230"/>
      <c r="AUI9" s="230"/>
      <c r="AUJ9" s="230"/>
      <c r="AUK9" s="230"/>
      <c r="AUL9" s="230"/>
      <c r="AUM9" s="230"/>
      <c r="AUN9" s="230"/>
      <c r="AUO9" s="230"/>
      <c r="AUP9" s="230"/>
      <c r="AUQ9" s="230"/>
      <c r="AUR9" s="230"/>
      <c r="AUS9" s="230"/>
      <c r="AUT9" s="230"/>
      <c r="AUU9" s="230"/>
      <c r="AUV9" s="230"/>
      <c r="AUW9" s="230"/>
      <c r="AUX9" s="230"/>
      <c r="AUY9" s="230"/>
      <c r="AUZ9" s="230"/>
      <c r="AVA9" s="230"/>
      <c r="AVB9" s="230"/>
      <c r="AVC9" s="230"/>
      <c r="AVD9" s="230"/>
      <c r="AVE9" s="230"/>
      <c r="AVF9" s="230"/>
      <c r="AVG9" s="230"/>
      <c r="AVH9" s="230"/>
      <c r="AVI9" s="230"/>
      <c r="AVJ9" s="230"/>
      <c r="AVK9" s="230"/>
      <c r="AVL9" s="230"/>
      <c r="AVM9" s="230"/>
      <c r="AVN9" s="230"/>
      <c r="AVO9" s="230"/>
      <c r="AVP9" s="230"/>
      <c r="AVQ9" s="230"/>
      <c r="AVR9" s="230"/>
      <c r="AVS9" s="230"/>
      <c r="AVT9" s="230"/>
      <c r="AVU9" s="230"/>
      <c r="AVV9" s="230"/>
      <c r="AVW9" s="230"/>
      <c r="AVX9" s="230"/>
      <c r="AVY9" s="230"/>
      <c r="AVZ9" s="230"/>
      <c r="AWA9" s="230"/>
      <c r="AWB9" s="230"/>
      <c r="AWC9" s="230"/>
      <c r="AWD9" s="230"/>
      <c r="AWE9" s="230"/>
      <c r="AWF9" s="230"/>
      <c r="AWG9" s="230"/>
      <c r="AWH9" s="230"/>
      <c r="AWI9" s="230"/>
      <c r="AWJ9" s="230"/>
      <c r="AWK9" s="230"/>
      <c r="AWL9" s="230"/>
      <c r="AWM9" s="230"/>
      <c r="AWN9" s="230"/>
      <c r="AWO9" s="230"/>
      <c r="AWP9" s="230"/>
      <c r="AWQ9" s="230"/>
      <c r="AWR9" s="230"/>
      <c r="AWS9" s="230"/>
      <c r="AWT9" s="230"/>
      <c r="AWU9" s="230"/>
      <c r="AWV9" s="230"/>
      <c r="AWW9" s="230"/>
      <c r="AWX9" s="230"/>
      <c r="AWY9" s="230"/>
      <c r="AWZ9" s="230"/>
      <c r="AXA9" s="230"/>
      <c r="AXB9" s="230"/>
      <c r="AXC9" s="230"/>
      <c r="AXD9" s="230"/>
      <c r="AXE9" s="230"/>
      <c r="AXF9" s="230"/>
      <c r="AXG9" s="230"/>
      <c r="AXH9" s="230"/>
      <c r="AXI9" s="230"/>
      <c r="AXJ9" s="230"/>
      <c r="AXK9" s="230"/>
      <c r="AXL9" s="230"/>
      <c r="AXM9" s="230"/>
      <c r="AXN9" s="230"/>
      <c r="AXO9" s="230"/>
      <c r="AXP9" s="230"/>
      <c r="AXQ9" s="230"/>
      <c r="AXR9" s="230"/>
      <c r="AXS9" s="230"/>
      <c r="AXT9" s="230"/>
      <c r="AXU9" s="230"/>
      <c r="AXV9" s="230"/>
      <c r="AXW9" s="230"/>
      <c r="AXX9" s="230"/>
      <c r="AXY9" s="230"/>
      <c r="AXZ9" s="230"/>
      <c r="AYA9" s="230"/>
      <c r="AYB9" s="230"/>
      <c r="AYC9" s="230"/>
      <c r="AYD9" s="230"/>
      <c r="AYE9" s="230"/>
      <c r="AYF9" s="230"/>
      <c r="AYG9" s="230"/>
      <c r="AYH9" s="230"/>
      <c r="AYI9" s="230"/>
      <c r="AYJ9" s="230"/>
      <c r="AYK9" s="230"/>
      <c r="AYL9" s="230"/>
      <c r="AYM9" s="230"/>
      <c r="AYN9" s="230"/>
      <c r="AYO9" s="230"/>
      <c r="AYP9" s="230"/>
      <c r="AYQ9" s="230"/>
    </row>
    <row r="10" spans="1:1343" s="228" customFormat="1" ht="15" customHeight="1">
      <c r="A10" s="137" t="s">
        <v>491</v>
      </c>
      <c r="B10" s="210">
        <v>124</v>
      </c>
      <c r="C10" s="210">
        <v>155</v>
      </c>
      <c r="D10" s="210">
        <v>105</v>
      </c>
      <c r="E10" s="210">
        <v>114</v>
      </c>
      <c r="F10" s="210">
        <v>130</v>
      </c>
      <c r="G10" s="210">
        <v>152</v>
      </c>
      <c r="H10" s="210">
        <v>119</v>
      </c>
      <c r="I10" s="210">
        <v>152</v>
      </c>
      <c r="J10" s="210">
        <v>122</v>
      </c>
      <c r="K10" s="210">
        <v>109</v>
      </c>
      <c r="L10" s="210">
        <v>122</v>
      </c>
      <c r="M10" s="210">
        <v>161</v>
      </c>
      <c r="N10" s="211">
        <f t="shared" si="0"/>
        <v>130.41666666666666</v>
      </c>
      <c r="O10" s="210">
        <v>74</v>
      </c>
      <c r="P10" s="210">
        <v>37</v>
      </c>
      <c r="Q10" s="210">
        <v>63</v>
      </c>
      <c r="R10" s="210">
        <v>72</v>
      </c>
      <c r="S10" s="210">
        <v>89</v>
      </c>
      <c r="T10" s="210">
        <v>107</v>
      </c>
      <c r="U10" s="213">
        <v>90</v>
      </c>
      <c r="V10" s="210">
        <v>69</v>
      </c>
      <c r="W10" s="213">
        <v>70</v>
      </c>
      <c r="X10" s="210">
        <v>74</v>
      </c>
      <c r="Y10" s="210">
        <v>83</v>
      </c>
      <c r="Z10" s="210">
        <v>86</v>
      </c>
      <c r="AA10" s="210">
        <v>75</v>
      </c>
      <c r="AB10" s="210">
        <v>74</v>
      </c>
      <c r="AC10" s="210">
        <v>89</v>
      </c>
      <c r="AD10" s="210">
        <v>74</v>
      </c>
      <c r="AE10" s="208">
        <f t="shared" si="1"/>
        <v>76.625</v>
      </c>
      <c r="AF10" s="241">
        <f t="shared" si="4"/>
        <v>-0.29523809523809524</v>
      </c>
      <c r="AG10" s="241">
        <f t="shared" si="5"/>
        <v>-0.67543859649122806</v>
      </c>
      <c r="AH10" s="241">
        <f t="shared" si="6"/>
        <v>-0.51538461538461533</v>
      </c>
      <c r="AI10" s="241">
        <f t="shared" si="7"/>
        <v>-0.52631578947368418</v>
      </c>
      <c r="AJ10" s="241">
        <f t="shared" si="8"/>
        <v>-0.25210084033613445</v>
      </c>
      <c r="AK10" s="241">
        <f t="shared" si="9"/>
        <v>-0.29605263157894735</v>
      </c>
      <c r="AL10" s="241">
        <f t="shared" si="10"/>
        <v>-0.26229508196721313</v>
      </c>
      <c r="AM10" s="241">
        <f t="shared" si="11"/>
        <v>-0.3669724770642202</v>
      </c>
      <c r="AN10" s="241">
        <f t="shared" si="12"/>
        <v>-0.42622950819672129</v>
      </c>
      <c r="AO10" s="241">
        <f t="shared" si="13"/>
        <v>-0.54037267080745344</v>
      </c>
      <c r="AP10" s="241">
        <f t="shared" si="14"/>
        <v>-0.33064516129032256</v>
      </c>
      <c r="AQ10" s="241">
        <f t="shared" si="15"/>
        <v>-0.44516129032258067</v>
      </c>
      <c r="AR10" s="241">
        <f t="shared" si="16"/>
        <v>-0.2857142857142857</v>
      </c>
      <c r="AS10" s="241">
        <f t="shared" si="17"/>
        <v>-0.35087719298245612</v>
      </c>
      <c r="AT10" s="241">
        <f t="shared" si="18"/>
        <v>-0.31538461538461537</v>
      </c>
      <c r="AU10" s="242">
        <f t="shared" si="19"/>
        <v>-0.51315789473684215</v>
      </c>
      <c r="AX10" s="229"/>
      <c r="AY10" s="229"/>
      <c r="AZ10" s="229"/>
      <c r="BA10" s="229"/>
      <c r="BB10" s="229"/>
      <c r="BC10" s="229"/>
      <c r="BD10" s="229"/>
      <c r="BE10" s="229"/>
      <c r="BF10" s="229"/>
      <c r="BG10" s="229"/>
      <c r="BH10" s="229"/>
      <c r="BI10" s="229"/>
      <c r="BJ10" s="229"/>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c r="CQ10" s="230"/>
      <c r="CR10" s="230"/>
      <c r="CS10" s="230"/>
      <c r="CT10" s="230"/>
      <c r="CU10" s="230"/>
      <c r="CV10" s="230"/>
      <c r="CW10" s="230"/>
      <c r="CX10" s="230"/>
      <c r="CY10" s="230"/>
      <c r="CZ10" s="230"/>
      <c r="DA10" s="230"/>
      <c r="DB10" s="230"/>
      <c r="DC10" s="230"/>
      <c r="DD10" s="230"/>
      <c r="DE10" s="230"/>
      <c r="DF10" s="230"/>
      <c r="DG10" s="230"/>
      <c r="DH10" s="230"/>
      <c r="DI10" s="230"/>
      <c r="DJ10" s="230"/>
      <c r="DK10" s="230"/>
      <c r="DL10" s="230"/>
      <c r="DM10" s="230"/>
      <c r="DN10" s="230"/>
      <c r="DO10" s="230"/>
      <c r="DP10" s="230"/>
      <c r="DQ10" s="230"/>
      <c r="DR10" s="230"/>
      <c r="DS10" s="230"/>
      <c r="DT10" s="230"/>
      <c r="DU10" s="230"/>
      <c r="DV10" s="230"/>
      <c r="DW10" s="230"/>
      <c r="DX10" s="230"/>
      <c r="DY10" s="230"/>
      <c r="DZ10" s="230"/>
      <c r="EA10" s="230"/>
      <c r="EB10" s="230"/>
      <c r="EC10" s="230"/>
      <c r="ED10" s="230"/>
      <c r="EE10" s="230"/>
      <c r="EF10" s="230"/>
      <c r="EG10" s="230"/>
      <c r="EH10" s="230"/>
      <c r="EI10" s="230"/>
      <c r="EJ10" s="230"/>
      <c r="EK10" s="230"/>
      <c r="EL10" s="230"/>
      <c r="EM10" s="230"/>
      <c r="EN10" s="230"/>
      <c r="EO10" s="230"/>
      <c r="EP10" s="230"/>
      <c r="EQ10" s="230"/>
      <c r="ER10" s="230"/>
      <c r="ES10" s="230"/>
      <c r="ET10" s="230"/>
      <c r="EU10" s="230"/>
      <c r="EV10" s="230"/>
      <c r="EW10" s="230"/>
      <c r="EX10" s="230"/>
      <c r="EY10" s="230"/>
      <c r="EZ10" s="230"/>
      <c r="FA10" s="230"/>
      <c r="FB10" s="230"/>
      <c r="FC10" s="230"/>
      <c r="FD10" s="230"/>
      <c r="FE10" s="230"/>
      <c r="FF10" s="230"/>
      <c r="FG10" s="230"/>
      <c r="FH10" s="230"/>
      <c r="FI10" s="230"/>
      <c r="FJ10" s="230"/>
      <c r="FK10" s="230"/>
      <c r="FL10" s="230"/>
      <c r="FM10" s="230"/>
      <c r="FN10" s="230"/>
      <c r="FO10" s="230"/>
      <c r="FP10" s="230"/>
      <c r="FQ10" s="230"/>
      <c r="FR10" s="230"/>
      <c r="FS10" s="230"/>
      <c r="FT10" s="230"/>
      <c r="FU10" s="230"/>
      <c r="FV10" s="230"/>
      <c r="FW10" s="230"/>
      <c r="FX10" s="230"/>
      <c r="FY10" s="230"/>
      <c r="FZ10" s="230"/>
      <c r="GA10" s="230"/>
      <c r="GB10" s="230"/>
      <c r="GC10" s="230"/>
      <c r="GD10" s="230"/>
      <c r="GE10" s="230"/>
      <c r="GF10" s="230"/>
      <c r="GG10" s="230"/>
      <c r="GH10" s="230"/>
      <c r="GI10" s="230"/>
      <c r="GJ10" s="230"/>
      <c r="GK10" s="230"/>
      <c r="GL10" s="230"/>
      <c r="GM10" s="230"/>
      <c r="GN10" s="230"/>
      <c r="GO10" s="230"/>
      <c r="GP10" s="230"/>
      <c r="GQ10" s="230"/>
      <c r="GR10" s="230"/>
      <c r="GS10" s="230"/>
      <c r="GT10" s="230"/>
      <c r="GU10" s="230"/>
      <c r="GV10" s="230"/>
      <c r="GW10" s="230"/>
      <c r="GX10" s="230"/>
      <c r="GY10" s="230"/>
      <c r="GZ10" s="230"/>
      <c r="HA10" s="230"/>
      <c r="HB10" s="230"/>
      <c r="HC10" s="230"/>
      <c r="HD10" s="230"/>
      <c r="HE10" s="230"/>
      <c r="HF10" s="230"/>
      <c r="HG10" s="230"/>
      <c r="HH10" s="230"/>
      <c r="HI10" s="230"/>
      <c r="HJ10" s="230"/>
      <c r="HK10" s="230"/>
      <c r="HL10" s="230"/>
      <c r="HM10" s="230"/>
      <c r="HN10" s="230"/>
      <c r="HO10" s="230"/>
      <c r="HP10" s="230"/>
      <c r="HQ10" s="230"/>
      <c r="HR10" s="230"/>
      <c r="HS10" s="230"/>
      <c r="HT10" s="230"/>
      <c r="HU10" s="230"/>
      <c r="HV10" s="230"/>
      <c r="HW10" s="230"/>
      <c r="HX10" s="230"/>
      <c r="HY10" s="230"/>
      <c r="HZ10" s="230"/>
      <c r="IA10" s="230"/>
      <c r="IB10" s="230"/>
      <c r="IC10" s="230"/>
      <c r="ID10" s="230"/>
      <c r="IE10" s="230"/>
      <c r="IF10" s="230"/>
      <c r="IG10" s="230"/>
      <c r="IH10" s="230"/>
      <c r="II10" s="230"/>
      <c r="IJ10" s="230"/>
      <c r="IK10" s="230"/>
      <c r="IL10" s="230"/>
      <c r="IM10" s="230"/>
      <c r="IN10" s="230"/>
      <c r="IO10" s="230"/>
      <c r="IP10" s="230"/>
      <c r="IQ10" s="230"/>
      <c r="IR10" s="230"/>
      <c r="IS10" s="230"/>
      <c r="IT10" s="230"/>
      <c r="IU10" s="230"/>
      <c r="IV10" s="230"/>
      <c r="IW10" s="230"/>
      <c r="IX10" s="230"/>
      <c r="IY10" s="230"/>
      <c r="IZ10" s="230"/>
      <c r="JA10" s="230"/>
      <c r="JB10" s="230"/>
      <c r="JC10" s="230"/>
      <c r="JD10" s="230"/>
      <c r="JE10" s="230"/>
      <c r="JF10" s="230"/>
      <c r="JG10" s="230"/>
      <c r="JH10" s="230"/>
      <c r="JI10" s="230"/>
      <c r="JJ10" s="230"/>
      <c r="JK10" s="230"/>
      <c r="JL10" s="230"/>
      <c r="JM10" s="230"/>
      <c r="JN10" s="230"/>
      <c r="JO10" s="230"/>
      <c r="JP10" s="230"/>
      <c r="JQ10" s="230"/>
      <c r="JR10" s="230"/>
      <c r="JS10" s="230"/>
      <c r="JT10" s="230"/>
      <c r="JU10" s="230"/>
      <c r="JV10" s="230"/>
      <c r="JW10" s="230"/>
      <c r="JX10" s="230"/>
      <c r="JY10" s="230"/>
      <c r="JZ10" s="230"/>
      <c r="KA10" s="230"/>
      <c r="KB10" s="230"/>
      <c r="KC10" s="230"/>
      <c r="KD10" s="230"/>
      <c r="KE10" s="230"/>
      <c r="KF10" s="230"/>
      <c r="KG10" s="230"/>
      <c r="KH10" s="230"/>
      <c r="KI10" s="230"/>
      <c r="KJ10" s="230"/>
      <c r="KK10" s="230"/>
      <c r="KL10" s="230"/>
      <c r="KM10" s="230"/>
      <c r="KN10" s="230"/>
      <c r="KO10" s="230"/>
      <c r="KP10" s="230"/>
      <c r="KQ10" s="230"/>
      <c r="KR10" s="230"/>
      <c r="KS10" s="230"/>
      <c r="KT10" s="230"/>
      <c r="KU10" s="230"/>
      <c r="KV10" s="230"/>
      <c r="KW10" s="230"/>
      <c r="KX10" s="230"/>
      <c r="KY10" s="230"/>
      <c r="KZ10" s="230"/>
      <c r="LA10" s="230"/>
      <c r="LB10" s="230"/>
      <c r="LC10" s="230"/>
      <c r="LD10" s="230"/>
      <c r="LE10" s="230"/>
      <c r="LF10" s="230"/>
      <c r="LG10" s="230"/>
      <c r="LH10" s="230"/>
      <c r="LI10" s="230"/>
      <c r="LJ10" s="230"/>
      <c r="LK10" s="230"/>
      <c r="LL10" s="230"/>
      <c r="LM10" s="230"/>
      <c r="LN10" s="230"/>
      <c r="LO10" s="230"/>
      <c r="LP10" s="230"/>
      <c r="LQ10" s="230"/>
      <c r="LR10" s="230"/>
      <c r="LS10" s="230"/>
      <c r="LT10" s="230"/>
      <c r="LU10" s="230"/>
      <c r="LV10" s="230"/>
      <c r="LW10" s="230"/>
      <c r="LX10" s="230"/>
      <c r="LY10" s="230"/>
      <c r="LZ10" s="230"/>
      <c r="MA10" s="230"/>
      <c r="MB10" s="230"/>
      <c r="MC10" s="230"/>
      <c r="MD10" s="230"/>
      <c r="ME10" s="230"/>
      <c r="MF10" s="230"/>
      <c r="MG10" s="230"/>
      <c r="MH10" s="230"/>
      <c r="MI10" s="230"/>
      <c r="MJ10" s="230"/>
      <c r="MK10" s="230"/>
      <c r="ML10" s="230"/>
      <c r="MM10" s="230"/>
      <c r="MN10" s="230"/>
      <c r="MO10" s="230"/>
      <c r="MP10" s="230"/>
      <c r="MQ10" s="230"/>
      <c r="MR10" s="230"/>
      <c r="MS10" s="230"/>
      <c r="MT10" s="230"/>
      <c r="MU10" s="230"/>
      <c r="MV10" s="230"/>
      <c r="MW10" s="230"/>
      <c r="MX10" s="230"/>
      <c r="MY10" s="230"/>
      <c r="MZ10" s="230"/>
      <c r="NA10" s="230"/>
      <c r="NB10" s="230"/>
      <c r="NC10" s="230"/>
      <c r="ND10" s="230"/>
      <c r="NE10" s="230"/>
      <c r="NF10" s="230"/>
      <c r="NG10" s="230"/>
      <c r="NH10" s="230"/>
      <c r="NI10" s="230"/>
      <c r="NJ10" s="230"/>
      <c r="NK10" s="230"/>
      <c r="NL10" s="230"/>
      <c r="NM10" s="230"/>
      <c r="NN10" s="230"/>
      <c r="NO10" s="230"/>
      <c r="NP10" s="230"/>
      <c r="NQ10" s="230"/>
      <c r="NR10" s="230"/>
      <c r="NS10" s="230"/>
      <c r="NT10" s="230"/>
      <c r="NU10" s="230"/>
      <c r="NV10" s="230"/>
      <c r="NW10" s="230"/>
      <c r="NX10" s="230"/>
      <c r="NY10" s="230"/>
      <c r="NZ10" s="230"/>
      <c r="OA10" s="230"/>
      <c r="OB10" s="230"/>
      <c r="OC10" s="230"/>
      <c r="OD10" s="230"/>
      <c r="OE10" s="230"/>
      <c r="OF10" s="230"/>
      <c r="OG10" s="230"/>
      <c r="OH10" s="230"/>
      <c r="OI10" s="230"/>
      <c r="OJ10" s="230"/>
      <c r="OK10" s="230"/>
      <c r="OL10" s="230"/>
      <c r="OM10" s="230"/>
      <c r="ON10" s="230"/>
      <c r="OO10" s="230"/>
      <c r="OP10" s="230"/>
      <c r="OQ10" s="230"/>
      <c r="OR10" s="230"/>
      <c r="OS10" s="230"/>
      <c r="OT10" s="230"/>
      <c r="OU10" s="230"/>
      <c r="OV10" s="230"/>
      <c r="OW10" s="230"/>
      <c r="OX10" s="230"/>
      <c r="OY10" s="230"/>
      <c r="OZ10" s="230"/>
      <c r="PA10" s="230"/>
      <c r="PB10" s="230"/>
      <c r="PC10" s="230"/>
      <c r="PD10" s="230"/>
      <c r="PE10" s="230"/>
      <c r="PF10" s="230"/>
      <c r="PG10" s="230"/>
      <c r="PH10" s="230"/>
      <c r="PI10" s="230"/>
      <c r="PJ10" s="230"/>
      <c r="PK10" s="230"/>
      <c r="PL10" s="230"/>
      <c r="PM10" s="230"/>
      <c r="PN10" s="230"/>
      <c r="PO10" s="230"/>
      <c r="PP10" s="230"/>
      <c r="PQ10" s="230"/>
      <c r="PR10" s="230"/>
      <c r="PS10" s="230"/>
      <c r="PT10" s="230"/>
      <c r="PU10" s="230"/>
      <c r="PV10" s="230"/>
      <c r="PW10" s="230"/>
      <c r="PX10" s="230"/>
      <c r="PY10" s="230"/>
      <c r="PZ10" s="230"/>
      <c r="QA10" s="230"/>
      <c r="QB10" s="230"/>
      <c r="QC10" s="230"/>
      <c r="QD10" s="230"/>
      <c r="QE10" s="230"/>
      <c r="QF10" s="230"/>
      <c r="QG10" s="230"/>
      <c r="QH10" s="230"/>
      <c r="QI10" s="230"/>
      <c r="QJ10" s="230"/>
      <c r="QK10" s="230"/>
      <c r="QL10" s="230"/>
      <c r="QM10" s="230"/>
      <c r="QN10" s="230"/>
      <c r="QO10" s="230"/>
      <c r="QP10" s="230"/>
      <c r="QQ10" s="230"/>
      <c r="QR10" s="230"/>
      <c r="QS10" s="230"/>
      <c r="QT10" s="230"/>
      <c r="QU10" s="230"/>
      <c r="QV10" s="230"/>
      <c r="QW10" s="230"/>
      <c r="QX10" s="230"/>
      <c r="QY10" s="230"/>
      <c r="QZ10" s="230"/>
      <c r="RA10" s="230"/>
      <c r="RB10" s="230"/>
      <c r="RC10" s="230"/>
      <c r="RD10" s="230"/>
      <c r="RE10" s="230"/>
      <c r="RF10" s="230"/>
      <c r="RG10" s="230"/>
      <c r="RH10" s="230"/>
      <c r="RI10" s="230"/>
      <c r="RJ10" s="230"/>
      <c r="RK10" s="230"/>
      <c r="RL10" s="230"/>
      <c r="RM10" s="230"/>
      <c r="RN10" s="230"/>
      <c r="RO10" s="230"/>
      <c r="RP10" s="230"/>
      <c r="RQ10" s="230"/>
      <c r="RR10" s="230"/>
      <c r="RS10" s="230"/>
      <c r="RT10" s="230"/>
      <c r="RU10" s="230"/>
      <c r="RV10" s="230"/>
      <c r="RW10" s="230"/>
      <c r="RX10" s="230"/>
      <c r="RY10" s="230"/>
      <c r="RZ10" s="230"/>
      <c r="SA10" s="230"/>
      <c r="SB10" s="230"/>
      <c r="SC10" s="230"/>
      <c r="SD10" s="230"/>
      <c r="SE10" s="230"/>
      <c r="SF10" s="230"/>
      <c r="SG10" s="230"/>
      <c r="SH10" s="230"/>
      <c r="SI10" s="230"/>
      <c r="SJ10" s="230"/>
      <c r="SK10" s="230"/>
      <c r="SL10" s="230"/>
      <c r="SM10" s="230"/>
      <c r="SN10" s="230"/>
      <c r="SO10" s="230"/>
      <c r="SP10" s="230"/>
      <c r="SQ10" s="230"/>
      <c r="SR10" s="230"/>
      <c r="SS10" s="230"/>
      <c r="ST10" s="230"/>
      <c r="SU10" s="230"/>
      <c r="SV10" s="230"/>
      <c r="SW10" s="230"/>
      <c r="SX10" s="230"/>
      <c r="SY10" s="230"/>
      <c r="SZ10" s="230"/>
      <c r="TA10" s="230"/>
      <c r="TB10" s="230"/>
      <c r="TC10" s="230"/>
      <c r="TD10" s="230"/>
      <c r="TE10" s="230"/>
      <c r="TF10" s="230"/>
      <c r="TG10" s="230"/>
      <c r="TH10" s="230"/>
      <c r="TI10" s="230"/>
      <c r="TJ10" s="230"/>
      <c r="TK10" s="230"/>
      <c r="TL10" s="230"/>
      <c r="TM10" s="230"/>
      <c r="TN10" s="230"/>
      <c r="TO10" s="230"/>
      <c r="TP10" s="230"/>
      <c r="TQ10" s="230"/>
      <c r="TR10" s="230"/>
      <c r="TS10" s="230"/>
      <c r="TT10" s="230"/>
      <c r="TU10" s="230"/>
      <c r="TV10" s="230"/>
      <c r="TW10" s="230"/>
      <c r="TX10" s="230"/>
      <c r="TY10" s="230"/>
      <c r="TZ10" s="230"/>
      <c r="UA10" s="230"/>
      <c r="UB10" s="230"/>
      <c r="UC10" s="230"/>
      <c r="UD10" s="230"/>
      <c r="UE10" s="230"/>
      <c r="UF10" s="230"/>
      <c r="UG10" s="230"/>
      <c r="UH10" s="230"/>
      <c r="UI10" s="230"/>
      <c r="UJ10" s="230"/>
      <c r="UK10" s="230"/>
      <c r="UL10" s="230"/>
      <c r="UM10" s="230"/>
      <c r="UN10" s="230"/>
      <c r="UO10" s="230"/>
      <c r="UP10" s="230"/>
      <c r="UQ10" s="230"/>
      <c r="UR10" s="230"/>
      <c r="US10" s="230"/>
      <c r="UT10" s="230"/>
      <c r="UU10" s="230"/>
      <c r="UV10" s="230"/>
      <c r="UW10" s="230"/>
      <c r="UX10" s="230"/>
      <c r="UY10" s="230"/>
      <c r="UZ10" s="230"/>
      <c r="VA10" s="230"/>
      <c r="VB10" s="230"/>
      <c r="VC10" s="230"/>
      <c r="VD10" s="230"/>
      <c r="VE10" s="230"/>
      <c r="VF10" s="230"/>
      <c r="VG10" s="230"/>
      <c r="VH10" s="230"/>
      <c r="VI10" s="230"/>
      <c r="VJ10" s="230"/>
      <c r="VK10" s="230"/>
      <c r="VL10" s="230"/>
      <c r="VM10" s="230"/>
      <c r="VN10" s="230"/>
      <c r="VO10" s="230"/>
      <c r="VP10" s="230"/>
      <c r="VQ10" s="230"/>
      <c r="VR10" s="230"/>
      <c r="VS10" s="230"/>
      <c r="VT10" s="230"/>
      <c r="VU10" s="230"/>
      <c r="VV10" s="230"/>
      <c r="VW10" s="230"/>
      <c r="VX10" s="230"/>
      <c r="VY10" s="230"/>
      <c r="VZ10" s="230"/>
      <c r="WA10" s="230"/>
      <c r="WB10" s="230"/>
      <c r="WC10" s="230"/>
      <c r="WD10" s="230"/>
      <c r="WE10" s="230"/>
      <c r="WF10" s="230"/>
      <c r="WG10" s="230"/>
      <c r="WH10" s="230"/>
      <c r="WI10" s="230"/>
      <c r="WJ10" s="230"/>
      <c r="WK10" s="230"/>
      <c r="WL10" s="230"/>
      <c r="WM10" s="230"/>
      <c r="WN10" s="230"/>
      <c r="WO10" s="230"/>
      <c r="WP10" s="230"/>
      <c r="WQ10" s="230"/>
      <c r="WR10" s="230"/>
      <c r="WS10" s="230"/>
      <c r="WT10" s="230"/>
      <c r="WU10" s="230"/>
      <c r="WV10" s="230"/>
      <c r="WW10" s="230"/>
      <c r="WX10" s="230"/>
      <c r="WY10" s="230"/>
      <c r="WZ10" s="230"/>
      <c r="XA10" s="230"/>
      <c r="XB10" s="230"/>
      <c r="XC10" s="230"/>
      <c r="XD10" s="230"/>
      <c r="XE10" s="230"/>
      <c r="XF10" s="230"/>
      <c r="XG10" s="230"/>
      <c r="XH10" s="230"/>
      <c r="XI10" s="230"/>
      <c r="XJ10" s="230"/>
      <c r="XK10" s="230"/>
      <c r="XL10" s="230"/>
      <c r="XM10" s="230"/>
      <c r="XN10" s="230"/>
      <c r="XO10" s="230"/>
      <c r="XP10" s="230"/>
      <c r="XQ10" s="230"/>
      <c r="XR10" s="230"/>
      <c r="XS10" s="230"/>
      <c r="XT10" s="230"/>
      <c r="XU10" s="230"/>
      <c r="XV10" s="230"/>
      <c r="XW10" s="230"/>
      <c r="XX10" s="230"/>
      <c r="XY10" s="230"/>
      <c r="XZ10" s="230"/>
      <c r="YA10" s="230"/>
      <c r="YB10" s="230"/>
      <c r="YC10" s="230"/>
      <c r="YD10" s="230"/>
      <c r="YE10" s="230"/>
      <c r="YF10" s="230"/>
      <c r="YG10" s="230"/>
      <c r="YH10" s="230"/>
      <c r="YI10" s="230"/>
      <c r="YJ10" s="230"/>
      <c r="YK10" s="230"/>
      <c r="YL10" s="230"/>
      <c r="YM10" s="230"/>
      <c r="YN10" s="230"/>
      <c r="YO10" s="230"/>
      <c r="YP10" s="230"/>
      <c r="YQ10" s="230"/>
      <c r="YR10" s="230"/>
      <c r="YS10" s="230"/>
      <c r="YT10" s="230"/>
      <c r="YU10" s="230"/>
      <c r="YV10" s="230"/>
      <c r="YW10" s="230"/>
      <c r="YX10" s="230"/>
      <c r="YY10" s="230"/>
      <c r="YZ10" s="230"/>
      <c r="ZA10" s="230"/>
      <c r="ZB10" s="230"/>
      <c r="ZC10" s="230"/>
      <c r="ZD10" s="230"/>
      <c r="ZE10" s="230"/>
      <c r="ZF10" s="230"/>
      <c r="ZG10" s="230"/>
      <c r="ZH10" s="230"/>
      <c r="ZI10" s="230"/>
      <c r="ZJ10" s="230"/>
      <c r="ZK10" s="230"/>
      <c r="ZL10" s="230"/>
      <c r="ZM10" s="230"/>
      <c r="ZN10" s="230"/>
      <c r="ZO10" s="230"/>
      <c r="ZP10" s="230"/>
      <c r="ZQ10" s="230"/>
      <c r="ZR10" s="230"/>
      <c r="ZS10" s="230"/>
      <c r="ZT10" s="230"/>
      <c r="ZU10" s="230"/>
      <c r="ZV10" s="230"/>
      <c r="ZW10" s="230"/>
      <c r="ZX10" s="230"/>
      <c r="ZY10" s="230"/>
      <c r="ZZ10" s="230"/>
      <c r="AAA10" s="230"/>
      <c r="AAB10" s="230"/>
      <c r="AAC10" s="230"/>
      <c r="AAD10" s="230"/>
      <c r="AAE10" s="230"/>
      <c r="AAF10" s="230"/>
      <c r="AAG10" s="230"/>
      <c r="AAH10" s="230"/>
      <c r="AAI10" s="230"/>
      <c r="AAJ10" s="230"/>
      <c r="AAK10" s="230"/>
      <c r="AAL10" s="230"/>
      <c r="AAM10" s="230"/>
      <c r="AAN10" s="230"/>
      <c r="AAO10" s="230"/>
      <c r="AAP10" s="230"/>
      <c r="AAQ10" s="230"/>
      <c r="AAR10" s="230"/>
      <c r="AAS10" s="230"/>
      <c r="AAT10" s="230"/>
      <c r="AAU10" s="230"/>
      <c r="AAV10" s="230"/>
      <c r="AAW10" s="230"/>
      <c r="AAX10" s="230"/>
      <c r="AAY10" s="230"/>
      <c r="AAZ10" s="230"/>
      <c r="ABA10" s="230"/>
      <c r="ABB10" s="230"/>
      <c r="ABC10" s="230"/>
      <c r="ABD10" s="230"/>
      <c r="ABE10" s="230"/>
      <c r="ABF10" s="230"/>
      <c r="ABG10" s="230"/>
      <c r="ABH10" s="230"/>
      <c r="ABI10" s="230"/>
      <c r="ABJ10" s="230"/>
      <c r="ABK10" s="230"/>
      <c r="ABL10" s="230"/>
      <c r="ABM10" s="230"/>
      <c r="ABN10" s="230"/>
      <c r="ABO10" s="230"/>
      <c r="ABP10" s="230"/>
      <c r="ABQ10" s="230"/>
      <c r="ABR10" s="230"/>
      <c r="ABS10" s="230"/>
      <c r="ABT10" s="230"/>
      <c r="ABU10" s="230"/>
      <c r="ABV10" s="230"/>
      <c r="ABW10" s="230"/>
      <c r="ABX10" s="230"/>
      <c r="ABY10" s="230"/>
      <c r="ABZ10" s="230"/>
      <c r="ACA10" s="230"/>
      <c r="ACB10" s="230"/>
      <c r="ACC10" s="230"/>
      <c r="ACD10" s="230"/>
      <c r="ACE10" s="230"/>
      <c r="ACF10" s="230"/>
      <c r="ACG10" s="230"/>
      <c r="ACH10" s="230"/>
      <c r="ACI10" s="230"/>
      <c r="ACJ10" s="230"/>
      <c r="ACK10" s="230"/>
      <c r="ACL10" s="230"/>
      <c r="ACM10" s="230"/>
      <c r="ACN10" s="230"/>
      <c r="ACO10" s="230"/>
      <c r="ACP10" s="230"/>
      <c r="ACQ10" s="230"/>
      <c r="ACR10" s="230"/>
      <c r="ACS10" s="230"/>
      <c r="ACT10" s="230"/>
      <c r="ACU10" s="230"/>
      <c r="ACV10" s="230"/>
      <c r="ACW10" s="230"/>
      <c r="ACX10" s="230"/>
      <c r="ACY10" s="230"/>
      <c r="ACZ10" s="230"/>
      <c r="ADA10" s="230"/>
      <c r="ADB10" s="230"/>
      <c r="ADC10" s="230"/>
      <c r="ADD10" s="230"/>
      <c r="ADE10" s="230"/>
      <c r="ADF10" s="230"/>
      <c r="ADG10" s="230"/>
      <c r="ADH10" s="230"/>
      <c r="ADI10" s="230"/>
      <c r="ADJ10" s="230"/>
      <c r="ADK10" s="230"/>
      <c r="ADL10" s="230"/>
      <c r="ADM10" s="230"/>
      <c r="ADN10" s="230"/>
      <c r="ADO10" s="230"/>
      <c r="ADP10" s="230"/>
      <c r="ADQ10" s="230"/>
      <c r="ADR10" s="230"/>
      <c r="ADS10" s="230"/>
      <c r="ADT10" s="230"/>
      <c r="ADU10" s="230"/>
      <c r="ADV10" s="230"/>
      <c r="ADW10" s="230"/>
      <c r="ADX10" s="230"/>
      <c r="ADY10" s="230"/>
      <c r="ADZ10" s="230"/>
      <c r="AEA10" s="230"/>
      <c r="AEB10" s="230"/>
      <c r="AEC10" s="230"/>
      <c r="AED10" s="230"/>
      <c r="AEE10" s="230"/>
      <c r="AEF10" s="230"/>
      <c r="AEG10" s="230"/>
      <c r="AEH10" s="230"/>
      <c r="AEI10" s="230"/>
      <c r="AEJ10" s="230"/>
      <c r="AEK10" s="230"/>
      <c r="AEL10" s="230"/>
      <c r="AEM10" s="230"/>
      <c r="AEN10" s="230"/>
      <c r="AEO10" s="230"/>
      <c r="AEP10" s="230"/>
      <c r="AEQ10" s="230"/>
      <c r="AER10" s="230"/>
      <c r="AES10" s="230"/>
      <c r="AET10" s="230"/>
      <c r="AEU10" s="230"/>
      <c r="AEV10" s="230"/>
      <c r="AEW10" s="230"/>
      <c r="AEX10" s="230"/>
      <c r="AEY10" s="230"/>
      <c r="AEZ10" s="230"/>
      <c r="AFA10" s="230"/>
      <c r="AFB10" s="230"/>
      <c r="AFC10" s="230"/>
      <c r="AFD10" s="230"/>
      <c r="AFE10" s="230"/>
      <c r="AFF10" s="230"/>
      <c r="AFG10" s="230"/>
      <c r="AFH10" s="230"/>
      <c r="AFI10" s="230"/>
      <c r="AFJ10" s="230"/>
      <c r="AFK10" s="230"/>
      <c r="AFL10" s="230"/>
      <c r="AFM10" s="230"/>
      <c r="AFN10" s="230"/>
      <c r="AFO10" s="230"/>
      <c r="AFP10" s="230"/>
      <c r="AFQ10" s="230"/>
      <c r="AFR10" s="230"/>
      <c r="AFS10" s="230"/>
      <c r="AFT10" s="230"/>
      <c r="AFU10" s="230"/>
      <c r="AFV10" s="230"/>
      <c r="AFW10" s="230"/>
      <c r="AFX10" s="230"/>
      <c r="AFY10" s="230"/>
      <c r="AFZ10" s="230"/>
      <c r="AGA10" s="230"/>
      <c r="AGB10" s="230"/>
      <c r="AGC10" s="230"/>
      <c r="AGD10" s="230"/>
      <c r="AGE10" s="230"/>
      <c r="AGF10" s="230"/>
      <c r="AGG10" s="230"/>
      <c r="AGH10" s="230"/>
      <c r="AGI10" s="230"/>
      <c r="AGJ10" s="230"/>
      <c r="AGK10" s="230"/>
      <c r="AGL10" s="230"/>
      <c r="AGM10" s="230"/>
      <c r="AGN10" s="230"/>
      <c r="AGO10" s="230"/>
      <c r="AGP10" s="230"/>
      <c r="AGQ10" s="230"/>
      <c r="AGR10" s="230"/>
      <c r="AGS10" s="230"/>
      <c r="AGT10" s="230"/>
      <c r="AGU10" s="230"/>
      <c r="AGV10" s="230"/>
      <c r="AGW10" s="230"/>
      <c r="AGX10" s="230"/>
      <c r="AGY10" s="230"/>
      <c r="AGZ10" s="230"/>
      <c r="AHA10" s="230"/>
      <c r="AHB10" s="230"/>
      <c r="AHC10" s="230"/>
      <c r="AHD10" s="230"/>
      <c r="AHE10" s="230"/>
      <c r="AHF10" s="230"/>
      <c r="AHG10" s="230"/>
      <c r="AHH10" s="230"/>
      <c r="AHI10" s="230"/>
      <c r="AHJ10" s="230"/>
      <c r="AHK10" s="230"/>
      <c r="AHL10" s="230"/>
      <c r="AHM10" s="230"/>
      <c r="AHN10" s="230"/>
      <c r="AHO10" s="230"/>
      <c r="AHP10" s="230"/>
      <c r="AHQ10" s="230"/>
      <c r="AHR10" s="230"/>
      <c r="AHS10" s="230"/>
      <c r="AHT10" s="230"/>
      <c r="AHU10" s="230"/>
      <c r="AHV10" s="230"/>
      <c r="AHW10" s="230"/>
      <c r="AHX10" s="230"/>
      <c r="AHY10" s="230"/>
      <c r="AHZ10" s="230"/>
      <c r="AIA10" s="230"/>
      <c r="AIB10" s="230"/>
      <c r="AIC10" s="230"/>
      <c r="AID10" s="230"/>
      <c r="AIE10" s="230"/>
      <c r="AIF10" s="230"/>
      <c r="AIG10" s="230"/>
      <c r="AIH10" s="230"/>
      <c r="AII10" s="230"/>
      <c r="AIJ10" s="230"/>
      <c r="AIK10" s="230"/>
      <c r="AIL10" s="230"/>
      <c r="AIM10" s="230"/>
      <c r="AIN10" s="230"/>
      <c r="AIO10" s="230"/>
      <c r="AIP10" s="230"/>
      <c r="AIQ10" s="230"/>
      <c r="AIR10" s="230"/>
      <c r="AIS10" s="230"/>
      <c r="AIT10" s="230"/>
      <c r="AIU10" s="230"/>
      <c r="AIV10" s="230"/>
      <c r="AIW10" s="230"/>
      <c r="AIX10" s="230"/>
      <c r="AIY10" s="230"/>
      <c r="AIZ10" s="230"/>
      <c r="AJA10" s="230"/>
      <c r="AJB10" s="230"/>
      <c r="AJC10" s="230"/>
      <c r="AJD10" s="230"/>
      <c r="AJE10" s="230"/>
      <c r="AJF10" s="230"/>
      <c r="AJG10" s="230"/>
      <c r="AJH10" s="230"/>
      <c r="AJI10" s="230"/>
      <c r="AJJ10" s="230"/>
      <c r="AJK10" s="230"/>
      <c r="AJL10" s="230"/>
      <c r="AJM10" s="230"/>
      <c r="AJN10" s="230"/>
      <c r="AJO10" s="230"/>
      <c r="AJP10" s="230"/>
      <c r="AJQ10" s="230"/>
      <c r="AJR10" s="230"/>
      <c r="AJS10" s="230"/>
      <c r="AJT10" s="230"/>
      <c r="AJU10" s="230"/>
      <c r="AJV10" s="230"/>
      <c r="AJW10" s="230"/>
      <c r="AJX10" s="230"/>
      <c r="AJY10" s="230"/>
      <c r="AJZ10" s="230"/>
      <c r="AKA10" s="230"/>
      <c r="AKB10" s="230"/>
      <c r="AKC10" s="230"/>
      <c r="AKD10" s="230"/>
      <c r="AKE10" s="230"/>
      <c r="AKF10" s="230"/>
      <c r="AKG10" s="230"/>
      <c r="AKH10" s="230"/>
      <c r="AKI10" s="230"/>
      <c r="AKJ10" s="230"/>
      <c r="AKK10" s="230"/>
      <c r="AKL10" s="230"/>
      <c r="AKM10" s="230"/>
      <c r="AKN10" s="230"/>
      <c r="AKO10" s="230"/>
      <c r="AKP10" s="230"/>
      <c r="AKQ10" s="230"/>
      <c r="AKR10" s="230"/>
      <c r="AKS10" s="230"/>
      <c r="AKT10" s="230"/>
      <c r="AKU10" s="230"/>
      <c r="AKV10" s="230"/>
      <c r="AKW10" s="230"/>
      <c r="AKX10" s="230"/>
      <c r="AKY10" s="230"/>
      <c r="AKZ10" s="230"/>
      <c r="ALA10" s="230"/>
      <c r="ALB10" s="230"/>
      <c r="ALC10" s="230"/>
      <c r="ALD10" s="230"/>
      <c r="ALE10" s="230"/>
      <c r="ALF10" s="230"/>
      <c r="ALG10" s="230"/>
      <c r="ALH10" s="230"/>
      <c r="ALI10" s="230"/>
      <c r="ALJ10" s="230"/>
      <c r="ALK10" s="230"/>
      <c r="ALL10" s="230"/>
      <c r="ALM10" s="230"/>
      <c r="ALN10" s="230"/>
      <c r="ALO10" s="230"/>
      <c r="ALP10" s="230"/>
      <c r="ALQ10" s="230"/>
      <c r="ALR10" s="230"/>
      <c r="ALS10" s="230"/>
      <c r="ALT10" s="230"/>
      <c r="ALU10" s="230"/>
      <c r="ALV10" s="230"/>
      <c r="ALW10" s="230"/>
      <c r="ALX10" s="230"/>
      <c r="ALY10" s="230"/>
      <c r="ALZ10" s="230"/>
      <c r="AMA10" s="230"/>
      <c r="AMB10" s="230"/>
      <c r="AMC10" s="230"/>
      <c r="AMD10" s="230"/>
      <c r="AME10" s="230"/>
      <c r="AMF10" s="230"/>
      <c r="AMG10" s="230"/>
      <c r="AMH10" s="230"/>
      <c r="AMI10" s="230"/>
      <c r="AMJ10" s="230"/>
      <c r="AMK10" s="230"/>
      <c r="AML10" s="230"/>
      <c r="AMM10" s="230"/>
      <c r="AMN10" s="230"/>
      <c r="AMO10" s="230"/>
      <c r="AMP10" s="230"/>
      <c r="AMQ10" s="230"/>
      <c r="AMR10" s="230"/>
      <c r="AMS10" s="230"/>
      <c r="AMT10" s="230"/>
      <c r="AMU10" s="230"/>
      <c r="AMV10" s="230"/>
      <c r="AMW10" s="230"/>
      <c r="AMX10" s="230"/>
      <c r="AMY10" s="230"/>
      <c r="AMZ10" s="230"/>
      <c r="ANA10" s="230"/>
      <c r="ANB10" s="230"/>
      <c r="ANC10" s="230"/>
      <c r="AND10" s="230"/>
      <c r="ANE10" s="230"/>
      <c r="ANF10" s="230"/>
      <c r="ANG10" s="230"/>
      <c r="ANH10" s="230"/>
      <c r="ANI10" s="230"/>
      <c r="ANJ10" s="230"/>
      <c r="ANK10" s="230"/>
      <c r="ANL10" s="230"/>
      <c r="ANM10" s="230"/>
      <c r="ANN10" s="230"/>
      <c r="ANO10" s="230"/>
      <c r="ANP10" s="230"/>
      <c r="ANQ10" s="230"/>
      <c r="ANR10" s="230"/>
      <c r="ANS10" s="230"/>
      <c r="ANT10" s="230"/>
      <c r="ANU10" s="230"/>
      <c r="ANV10" s="230"/>
      <c r="ANW10" s="230"/>
      <c r="ANX10" s="230"/>
      <c r="ANY10" s="230"/>
      <c r="ANZ10" s="230"/>
      <c r="AOA10" s="230"/>
      <c r="AOB10" s="230"/>
      <c r="AOC10" s="230"/>
      <c r="AOD10" s="230"/>
      <c r="AOE10" s="230"/>
      <c r="AOF10" s="230"/>
      <c r="AOG10" s="230"/>
      <c r="AOH10" s="230"/>
      <c r="AOI10" s="230"/>
      <c r="AOJ10" s="230"/>
      <c r="AOK10" s="230"/>
      <c r="AOL10" s="230"/>
      <c r="AOM10" s="230"/>
      <c r="AON10" s="230"/>
      <c r="AOO10" s="230"/>
      <c r="AOP10" s="230"/>
      <c r="AOQ10" s="230"/>
      <c r="AOR10" s="230"/>
      <c r="AOS10" s="230"/>
      <c r="AOT10" s="230"/>
      <c r="AOU10" s="230"/>
      <c r="AOV10" s="230"/>
      <c r="AOW10" s="230"/>
      <c r="AOX10" s="230"/>
      <c r="AOY10" s="230"/>
      <c r="AOZ10" s="230"/>
      <c r="APA10" s="230"/>
      <c r="APB10" s="230"/>
      <c r="APC10" s="230"/>
      <c r="APD10" s="230"/>
      <c r="APE10" s="230"/>
      <c r="APF10" s="230"/>
      <c r="APG10" s="230"/>
      <c r="APH10" s="230"/>
      <c r="API10" s="230"/>
      <c r="APJ10" s="230"/>
      <c r="APK10" s="230"/>
      <c r="APL10" s="230"/>
      <c r="APM10" s="230"/>
      <c r="APN10" s="230"/>
      <c r="APO10" s="230"/>
      <c r="APP10" s="230"/>
      <c r="APQ10" s="230"/>
      <c r="APR10" s="230"/>
      <c r="APS10" s="230"/>
      <c r="APT10" s="230"/>
      <c r="APU10" s="230"/>
      <c r="APV10" s="230"/>
      <c r="APW10" s="230"/>
      <c r="APX10" s="230"/>
      <c r="APY10" s="230"/>
      <c r="APZ10" s="230"/>
      <c r="AQA10" s="230"/>
      <c r="AQB10" s="230"/>
      <c r="AQC10" s="230"/>
      <c r="AQD10" s="230"/>
      <c r="AQE10" s="230"/>
      <c r="AQF10" s="230"/>
      <c r="AQG10" s="230"/>
      <c r="AQH10" s="230"/>
      <c r="AQI10" s="230"/>
      <c r="AQJ10" s="230"/>
      <c r="AQK10" s="230"/>
      <c r="AQL10" s="230"/>
      <c r="AQM10" s="230"/>
      <c r="AQN10" s="230"/>
      <c r="AQO10" s="230"/>
      <c r="AQP10" s="230"/>
      <c r="AQQ10" s="230"/>
      <c r="AQR10" s="230"/>
      <c r="AQS10" s="230"/>
      <c r="AQT10" s="230"/>
      <c r="AQU10" s="230"/>
      <c r="AQV10" s="230"/>
      <c r="AQW10" s="230"/>
      <c r="AQX10" s="230"/>
      <c r="AQY10" s="230"/>
      <c r="AQZ10" s="230"/>
      <c r="ARA10" s="230"/>
      <c r="ARB10" s="230"/>
      <c r="ARC10" s="230"/>
      <c r="ARD10" s="230"/>
      <c r="ARE10" s="230"/>
      <c r="ARF10" s="230"/>
      <c r="ARG10" s="230"/>
      <c r="ARH10" s="230"/>
      <c r="ARI10" s="230"/>
      <c r="ARJ10" s="230"/>
      <c r="ARK10" s="230"/>
      <c r="ARL10" s="230"/>
      <c r="ARM10" s="230"/>
      <c r="ARN10" s="230"/>
      <c r="ARO10" s="230"/>
      <c r="ARP10" s="230"/>
      <c r="ARQ10" s="230"/>
      <c r="ARR10" s="230"/>
      <c r="ARS10" s="230"/>
      <c r="ART10" s="230"/>
      <c r="ARU10" s="230"/>
      <c r="ARV10" s="230"/>
      <c r="ARW10" s="230"/>
      <c r="ARX10" s="230"/>
      <c r="ARY10" s="230"/>
      <c r="ARZ10" s="230"/>
      <c r="ASA10" s="230"/>
      <c r="ASB10" s="230"/>
      <c r="ASC10" s="230"/>
      <c r="ASD10" s="230"/>
      <c r="ASE10" s="230"/>
      <c r="ASF10" s="230"/>
      <c r="ASG10" s="230"/>
      <c r="ASH10" s="230"/>
      <c r="ASI10" s="230"/>
      <c r="ASJ10" s="230"/>
      <c r="ASK10" s="230"/>
      <c r="ASL10" s="230"/>
      <c r="ASM10" s="230"/>
      <c r="ASN10" s="230"/>
      <c r="ASO10" s="230"/>
      <c r="ASP10" s="230"/>
      <c r="ASQ10" s="230"/>
      <c r="ASR10" s="230"/>
      <c r="ASS10" s="230"/>
      <c r="AST10" s="230"/>
      <c r="ASU10" s="230"/>
      <c r="ASV10" s="230"/>
      <c r="ASW10" s="230"/>
      <c r="ASX10" s="230"/>
      <c r="ASY10" s="230"/>
      <c r="ASZ10" s="230"/>
      <c r="ATA10" s="230"/>
      <c r="ATB10" s="230"/>
      <c r="ATC10" s="230"/>
      <c r="ATD10" s="230"/>
      <c r="ATE10" s="230"/>
      <c r="ATF10" s="230"/>
      <c r="ATG10" s="230"/>
      <c r="ATH10" s="230"/>
      <c r="ATI10" s="230"/>
      <c r="ATJ10" s="230"/>
      <c r="ATK10" s="230"/>
      <c r="ATL10" s="230"/>
      <c r="ATM10" s="230"/>
      <c r="ATN10" s="230"/>
      <c r="ATO10" s="230"/>
      <c r="ATP10" s="230"/>
      <c r="ATQ10" s="230"/>
      <c r="ATR10" s="230"/>
      <c r="ATS10" s="230"/>
      <c r="ATT10" s="230"/>
      <c r="ATU10" s="230"/>
      <c r="ATV10" s="230"/>
      <c r="ATW10" s="230"/>
      <c r="ATX10" s="230"/>
      <c r="ATY10" s="230"/>
      <c r="ATZ10" s="230"/>
      <c r="AUA10" s="230"/>
      <c r="AUB10" s="230"/>
      <c r="AUC10" s="230"/>
      <c r="AUD10" s="230"/>
      <c r="AUE10" s="230"/>
      <c r="AUF10" s="230"/>
      <c r="AUG10" s="230"/>
      <c r="AUH10" s="230"/>
      <c r="AUI10" s="230"/>
      <c r="AUJ10" s="230"/>
      <c r="AUK10" s="230"/>
      <c r="AUL10" s="230"/>
      <c r="AUM10" s="230"/>
      <c r="AUN10" s="230"/>
      <c r="AUO10" s="230"/>
      <c r="AUP10" s="230"/>
      <c r="AUQ10" s="230"/>
      <c r="AUR10" s="230"/>
      <c r="AUS10" s="230"/>
      <c r="AUT10" s="230"/>
      <c r="AUU10" s="230"/>
      <c r="AUV10" s="230"/>
      <c r="AUW10" s="230"/>
      <c r="AUX10" s="230"/>
      <c r="AUY10" s="230"/>
      <c r="AUZ10" s="230"/>
      <c r="AVA10" s="230"/>
      <c r="AVB10" s="230"/>
      <c r="AVC10" s="230"/>
      <c r="AVD10" s="230"/>
      <c r="AVE10" s="230"/>
      <c r="AVF10" s="230"/>
      <c r="AVG10" s="230"/>
      <c r="AVH10" s="230"/>
      <c r="AVI10" s="230"/>
      <c r="AVJ10" s="230"/>
      <c r="AVK10" s="230"/>
      <c r="AVL10" s="230"/>
      <c r="AVM10" s="230"/>
      <c r="AVN10" s="230"/>
      <c r="AVO10" s="230"/>
      <c r="AVP10" s="230"/>
      <c r="AVQ10" s="230"/>
      <c r="AVR10" s="230"/>
      <c r="AVS10" s="230"/>
      <c r="AVT10" s="230"/>
      <c r="AVU10" s="230"/>
      <c r="AVV10" s="230"/>
      <c r="AVW10" s="230"/>
      <c r="AVX10" s="230"/>
      <c r="AVY10" s="230"/>
      <c r="AVZ10" s="230"/>
      <c r="AWA10" s="230"/>
      <c r="AWB10" s="230"/>
      <c r="AWC10" s="230"/>
      <c r="AWD10" s="230"/>
      <c r="AWE10" s="230"/>
      <c r="AWF10" s="230"/>
      <c r="AWG10" s="230"/>
      <c r="AWH10" s="230"/>
      <c r="AWI10" s="230"/>
      <c r="AWJ10" s="230"/>
      <c r="AWK10" s="230"/>
      <c r="AWL10" s="230"/>
      <c r="AWM10" s="230"/>
      <c r="AWN10" s="230"/>
      <c r="AWO10" s="230"/>
      <c r="AWP10" s="230"/>
      <c r="AWQ10" s="230"/>
      <c r="AWR10" s="230"/>
      <c r="AWS10" s="230"/>
      <c r="AWT10" s="230"/>
      <c r="AWU10" s="230"/>
      <c r="AWV10" s="230"/>
      <c r="AWW10" s="230"/>
      <c r="AWX10" s="230"/>
      <c r="AWY10" s="230"/>
      <c r="AWZ10" s="230"/>
      <c r="AXA10" s="230"/>
      <c r="AXB10" s="230"/>
      <c r="AXC10" s="230"/>
      <c r="AXD10" s="230"/>
      <c r="AXE10" s="230"/>
      <c r="AXF10" s="230"/>
      <c r="AXG10" s="230"/>
      <c r="AXH10" s="230"/>
      <c r="AXI10" s="230"/>
      <c r="AXJ10" s="230"/>
      <c r="AXK10" s="230"/>
      <c r="AXL10" s="230"/>
      <c r="AXM10" s="230"/>
      <c r="AXN10" s="230"/>
      <c r="AXO10" s="230"/>
      <c r="AXP10" s="230"/>
      <c r="AXQ10" s="230"/>
      <c r="AXR10" s="230"/>
      <c r="AXS10" s="230"/>
      <c r="AXT10" s="230"/>
      <c r="AXU10" s="230"/>
      <c r="AXV10" s="230"/>
      <c r="AXW10" s="230"/>
      <c r="AXX10" s="230"/>
      <c r="AXY10" s="230"/>
      <c r="AXZ10" s="230"/>
      <c r="AYA10" s="230"/>
      <c r="AYB10" s="230"/>
      <c r="AYC10" s="230"/>
      <c r="AYD10" s="230"/>
      <c r="AYE10" s="230"/>
      <c r="AYF10" s="230"/>
      <c r="AYG10" s="230"/>
      <c r="AYH10" s="230"/>
      <c r="AYI10" s="230"/>
      <c r="AYJ10" s="230"/>
      <c r="AYK10" s="230"/>
      <c r="AYL10" s="230"/>
      <c r="AYM10" s="230"/>
      <c r="AYN10" s="230"/>
      <c r="AYO10" s="230"/>
      <c r="AYP10" s="230"/>
      <c r="AYQ10" s="230"/>
    </row>
    <row r="11" spans="1:1343" s="228" customFormat="1" ht="15" customHeight="1">
      <c r="A11" s="137" t="s">
        <v>492</v>
      </c>
      <c r="B11" s="210">
        <v>82</v>
      </c>
      <c r="C11" s="210">
        <v>78</v>
      </c>
      <c r="D11" s="210">
        <v>65</v>
      </c>
      <c r="E11" s="210">
        <v>65</v>
      </c>
      <c r="F11" s="210">
        <v>60</v>
      </c>
      <c r="G11" s="210">
        <v>89</v>
      </c>
      <c r="H11" s="210">
        <v>83</v>
      </c>
      <c r="I11" s="210">
        <v>86</v>
      </c>
      <c r="J11" s="210">
        <v>65</v>
      </c>
      <c r="K11" s="210">
        <v>88</v>
      </c>
      <c r="L11" s="210">
        <v>62</v>
      </c>
      <c r="M11" s="210">
        <v>82</v>
      </c>
      <c r="N11" s="211">
        <f t="shared" si="0"/>
        <v>75.416666666666671</v>
      </c>
      <c r="O11" s="210">
        <v>84</v>
      </c>
      <c r="P11" s="210">
        <v>60</v>
      </c>
      <c r="Q11" s="210">
        <v>64</v>
      </c>
      <c r="R11" s="210">
        <v>71</v>
      </c>
      <c r="S11" s="210">
        <v>54</v>
      </c>
      <c r="T11" s="210">
        <v>82</v>
      </c>
      <c r="U11" s="210">
        <v>86</v>
      </c>
      <c r="V11" s="210">
        <v>70</v>
      </c>
      <c r="W11" s="210">
        <v>66</v>
      </c>
      <c r="X11" s="210">
        <v>70</v>
      </c>
      <c r="Y11" s="210">
        <v>65</v>
      </c>
      <c r="Z11" s="210">
        <v>58</v>
      </c>
      <c r="AA11" s="210">
        <v>61</v>
      </c>
      <c r="AB11" s="210">
        <v>67</v>
      </c>
      <c r="AC11" s="210">
        <v>67</v>
      </c>
      <c r="AD11" s="210">
        <v>42</v>
      </c>
      <c r="AE11" s="208">
        <f t="shared" si="1"/>
        <v>66.6875</v>
      </c>
      <c r="AF11" s="241">
        <f t="shared" si="4"/>
        <v>0.29230769230769232</v>
      </c>
      <c r="AG11" s="241">
        <f t="shared" si="5"/>
        <v>-7.6923076923076927E-2</v>
      </c>
      <c r="AH11" s="241">
        <f t="shared" si="6"/>
        <v>6.6666666666666666E-2</v>
      </c>
      <c r="AI11" s="241">
        <f t="shared" si="7"/>
        <v>-0.20224719101123595</v>
      </c>
      <c r="AJ11" s="241">
        <f t="shared" si="8"/>
        <v>-0.3493975903614458</v>
      </c>
      <c r="AK11" s="241">
        <f t="shared" si="9"/>
        <v>-4.6511627906976744E-2</v>
      </c>
      <c r="AL11" s="241">
        <f t="shared" si="10"/>
        <v>0.32307692307692309</v>
      </c>
      <c r="AM11" s="241">
        <f t="shared" si="11"/>
        <v>-0.20454545454545456</v>
      </c>
      <c r="AN11" s="241">
        <f t="shared" si="12"/>
        <v>6.4516129032258063E-2</v>
      </c>
      <c r="AO11" s="241">
        <f t="shared" si="13"/>
        <v>-0.14634146341463414</v>
      </c>
      <c r="AP11" s="241">
        <f t="shared" si="14"/>
        <v>-0.2073170731707317</v>
      </c>
      <c r="AQ11" s="241">
        <f t="shared" si="15"/>
        <v>-0.25641025641025639</v>
      </c>
      <c r="AR11" s="241">
        <f t="shared" si="16"/>
        <v>-6.1538461538461542E-2</v>
      </c>
      <c r="AS11" s="241">
        <f t="shared" si="17"/>
        <v>3.0769230769230771E-2</v>
      </c>
      <c r="AT11" s="241">
        <f t="shared" si="18"/>
        <v>0.11666666666666667</v>
      </c>
      <c r="AU11" s="242">
        <f t="shared" si="19"/>
        <v>-0.5280898876404494</v>
      </c>
      <c r="AX11" s="229"/>
      <c r="AY11" s="229"/>
      <c r="AZ11" s="229"/>
      <c r="BA11" s="229"/>
      <c r="BB11" s="229"/>
      <c r="BC11" s="229"/>
      <c r="BD11" s="229"/>
      <c r="BE11" s="229"/>
      <c r="BF11" s="229"/>
      <c r="BG11" s="229"/>
      <c r="BH11" s="229"/>
      <c r="BI11" s="229"/>
      <c r="BJ11" s="229"/>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c r="FU11" s="230"/>
      <c r="FV11" s="230"/>
      <c r="FW11" s="230"/>
      <c r="FX11" s="230"/>
      <c r="FY11" s="230"/>
      <c r="FZ11" s="230"/>
      <c r="GA11" s="230"/>
      <c r="GB11" s="230"/>
      <c r="GC11" s="230"/>
      <c r="GD11" s="230"/>
      <c r="GE11" s="230"/>
      <c r="GF11" s="230"/>
      <c r="GG11" s="230"/>
      <c r="GH11" s="230"/>
      <c r="GI11" s="230"/>
      <c r="GJ11" s="230"/>
      <c r="GK11" s="230"/>
      <c r="GL11" s="230"/>
      <c r="GM11" s="230"/>
      <c r="GN11" s="230"/>
      <c r="GO11" s="230"/>
      <c r="GP11" s="230"/>
      <c r="GQ11" s="230"/>
      <c r="GR11" s="230"/>
      <c r="GS11" s="230"/>
      <c r="GT11" s="230"/>
      <c r="GU11" s="230"/>
      <c r="GV11" s="230"/>
      <c r="GW11" s="230"/>
      <c r="GX11" s="230"/>
      <c r="GY11" s="230"/>
      <c r="GZ11" s="230"/>
      <c r="HA11" s="230"/>
      <c r="HB11" s="230"/>
      <c r="HC11" s="230"/>
      <c r="HD11" s="230"/>
      <c r="HE11" s="230"/>
      <c r="HF11" s="230"/>
      <c r="HG11" s="230"/>
      <c r="HH11" s="230"/>
      <c r="HI11" s="230"/>
      <c r="HJ11" s="230"/>
      <c r="HK11" s="230"/>
      <c r="HL11" s="230"/>
      <c r="HM11" s="230"/>
      <c r="HN11" s="230"/>
      <c r="HO11" s="230"/>
      <c r="HP11" s="230"/>
      <c r="HQ11" s="230"/>
      <c r="HR11" s="230"/>
      <c r="HS11" s="230"/>
      <c r="HT11" s="230"/>
      <c r="HU11" s="230"/>
      <c r="HV11" s="230"/>
      <c r="HW11" s="230"/>
      <c r="HX11" s="230"/>
      <c r="HY11" s="230"/>
      <c r="HZ11" s="230"/>
      <c r="IA11" s="230"/>
      <c r="IB11" s="230"/>
      <c r="IC11" s="230"/>
      <c r="ID11" s="230"/>
      <c r="IE11" s="230"/>
      <c r="IF11" s="230"/>
      <c r="IG11" s="230"/>
      <c r="IH11" s="230"/>
      <c r="II11" s="230"/>
      <c r="IJ11" s="230"/>
      <c r="IK11" s="230"/>
      <c r="IL11" s="230"/>
      <c r="IM11" s="230"/>
      <c r="IN11" s="230"/>
      <c r="IO11" s="230"/>
      <c r="IP11" s="230"/>
      <c r="IQ11" s="230"/>
      <c r="IR11" s="230"/>
      <c r="IS11" s="230"/>
      <c r="IT11" s="230"/>
      <c r="IU11" s="230"/>
      <c r="IV11" s="230"/>
      <c r="IW11" s="230"/>
      <c r="IX11" s="230"/>
      <c r="IY11" s="230"/>
      <c r="IZ11" s="230"/>
      <c r="JA11" s="230"/>
      <c r="JB11" s="230"/>
      <c r="JC11" s="230"/>
      <c r="JD11" s="230"/>
      <c r="JE11" s="230"/>
      <c r="JF11" s="230"/>
      <c r="JG11" s="230"/>
      <c r="JH11" s="230"/>
      <c r="JI11" s="230"/>
      <c r="JJ11" s="230"/>
      <c r="JK11" s="230"/>
      <c r="JL11" s="230"/>
      <c r="JM11" s="230"/>
      <c r="JN11" s="230"/>
      <c r="JO11" s="230"/>
      <c r="JP11" s="230"/>
      <c r="JQ11" s="230"/>
      <c r="JR11" s="230"/>
      <c r="JS11" s="230"/>
      <c r="JT11" s="230"/>
      <c r="JU11" s="230"/>
      <c r="JV11" s="230"/>
      <c r="JW11" s="230"/>
      <c r="JX11" s="230"/>
      <c r="JY11" s="230"/>
      <c r="JZ11" s="230"/>
      <c r="KA11" s="230"/>
      <c r="KB11" s="230"/>
      <c r="KC11" s="230"/>
      <c r="KD11" s="230"/>
      <c r="KE11" s="230"/>
      <c r="KF11" s="230"/>
      <c r="KG11" s="230"/>
      <c r="KH11" s="230"/>
      <c r="KI11" s="230"/>
      <c r="KJ11" s="230"/>
      <c r="KK11" s="230"/>
      <c r="KL11" s="230"/>
      <c r="KM11" s="230"/>
      <c r="KN11" s="230"/>
      <c r="KO11" s="230"/>
      <c r="KP11" s="230"/>
      <c r="KQ11" s="230"/>
      <c r="KR11" s="230"/>
      <c r="KS11" s="230"/>
      <c r="KT11" s="230"/>
      <c r="KU11" s="230"/>
      <c r="KV11" s="230"/>
      <c r="KW11" s="230"/>
      <c r="KX11" s="230"/>
      <c r="KY11" s="230"/>
      <c r="KZ11" s="230"/>
      <c r="LA11" s="230"/>
      <c r="LB11" s="230"/>
      <c r="LC11" s="230"/>
      <c r="LD11" s="230"/>
      <c r="LE11" s="230"/>
      <c r="LF11" s="230"/>
      <c r="LG11" s="230"/>
      <c r="LH11" s="230"/>
      <c r="LI11" s="230"/>
      <c r="LJ11" s="230"/>
      <c r="LK11" s="230"/>
      <c r="LL11" s="230"/>
      <c r="LM11" s="230"/>
      <c r="LN11" s="230"/>
      <c r="LO11" s="230"/>
      <c r="LP11" s="230"/>
      <c r="LQ11" s="230"/>
      <c r="LR11" s="230"/>
      <c r="LS11" s="230"/>
      <c r="LT11" s="230"/>
      <c r="LU11" s="230"/>
      <c r="LV11" s="230"/>
      <c r="LW11" s="230"/>
      <c r="LX11" s="230"/>
      <c r="LY11" s="230"/>
      <c r="LZ11" s="230"/>
      <c r="MA11" s="230"/>
      <c r="MB11" s="230"/>
      <c r="MC11" s="230"/>
      <c r="MD11" s="230"/>
      <c r="ME11" s="230"/>
      <c r="MF11" s="230"/>
      <c r="MG11" s="230"/>
      <c r="MH11" s="230"/>
      <c r="MI11" s="230"/>
      <c r="MJ11" s="230"/>
      <c r="MK11" s="230"/>
      <c r="ML11" s="230"/>
      <c r="MM11" s="230"/>
      <c r="MN11" s="230"/>
      <c r="MO11" s="230"/>
      <c r="MP11" s="230"/>
      <c r="MQ11" s="230"/>
      <c r="MR11" s="230"/>
      <c r="MS11" s="230"/>
      <c r="MT11" s="230"/>
      <c r="MU11" s="230"/>
      <c r="MV11" s="230"/>
      <c r="MW11" s="230"/>
      <c r="MX11" s="230"/>
      <c r="MY11" s="230"/>
      <c r="MZ11" s="230"/>
      <c r="NA11" s="230"/>
      <c r="NB11" s="230"/>
      <c r="NC11" s="230"/>
      <c r="ND11" s="230"/>
      <c r="NE11" s="230"/>
      <c r="NF11" s="230"/>
      <c r="NG11" s="230"/>
      <c r="NH11" s="230"/>
      <c r="NI11" s="230"/>
      <c r="NJ11" s="230"/>
      <c r="NK11" s="230"/>
      <c r="NL11" s="230"/>
      <c r="NM11" s="230"/>
      <c r="NN11" s="230"/>
      <c r="NO11" s="230"/>
      <c r="NP11" s="230"/>
      <c r="NQ11" s="230"/>
      <c r="NR11" s="230"/>
      <c r="NS11" s="230"/>
      <c r="NT11" s="230"/>
      <c r="NU11" s="230"/>
      <c r="NV11" s="230"/>
      <c r="NW11" s="230"/>
      <c r="NX11" s="230"/>
      <c r="NY11" s="230"/>
      <c r="NZ11" s="230"/>
      <c r="OA11" s="230"/>
      <c r="OB11" s="230"/>
      <c r="OC11" s="230"/>
      <c r="OD11" s="230"/>
      <c r="OE11" s="230"/>
      <c r="OF11" s="230"/>
      <c r="OG11" s="230"/>
      <c r="OH11" s="230"/>
      <c r="OI11" s="230"/>
      <c r="OJ11" s="230"/>
      <c r="OK11" s="230"/>
      <c r="OL11" s="230"/>
      <c r="OM11" s="230"/>
      <c r="ON11" s="230"/>
      <c r="OO11" s="230"/>
      <c r="OP11" s="230"/>
      <c r="OQ11" s="230"/>
      <c r="OR11" s="230"/>
      <c r="OS11" s="230"/>
      <c r="OT11" s="230"/>
      <c r="OU11" s="230"/>
      <c r="OV11" s="230"/>
      <c r="OW11" s="230"/>
      <c r="OX11" s="230"/>
      <c r="OY11" s="230"/>
      <c r="OZ11" s="230"/>
      <c r="PA11" s="230"/>
      <c r="PB11" s="230"/>
      <c r="PC11" s="230"/>
      <c r="PD11" s="230"/>
      <c r="PE11" s="230"/>
      <c r="PF11" s="230"/>
      <c r="PG11" s="230"/>
      <c r="PH11" s="230"/>
      <c r="PI11" s="230"/>
      <c r="PJ11" s="230"/>
      <c r="PK11" s="230"/>
      <c r="PL11" s="230"/>
      <c r="PM11" s="230"/>
      <c r="PN11" s="230"/>
      <c r="PO11" s="230"/>
      <c r="PP11" s="230"/>
      <c r="PQ11" s="230"/>
      <c r="PR11" s="230"/>
      <c r="PS11" s="230"/>
      <c r="PT11" s="230"/>
      <c r="PU11" s="230"/>
      <c r="PV11" s="230"/>
      <c r="PW11" s="230"/>
      <c r="PX11" s="230"/>
      <c r="PY11" s="230"/>
      <c r="PZ11" s="230"/>
      <c r="QA11" s="230"/>
      <c r="QB11" s="230"/>
      <c r="QC11" s="230"/>
      <c r="QD11" s="230"/>
      <c r="QE11" s="230"/>
      <c r="QF11" s="230"/>
      <c r="QG11" s="230"/>
      <c r="QH11" s="230"/>
      <c r="QI11" s="230"/>
      <c r="QJ11" s="230"/>
      <c r="QK11" s="230"/>
      <c r="QL11" s="230"/>
      <c r="QM11" s="230"/>
      <c r="QN11" s="230"/>
      <c r="QO11" s="230"/>
      <c r="QP11" s="230"/>
      <c r="QQ11" s="230"/>
      <c r="QR11" s="230"/>
      <c r="QS11" s="230"/>
      <c r="QT11" s="230"/>
      <c r="QU11" s="230"/>
      <c r="QV11" s="230"/>
      <c r="QW11" s="230"/>
      <c r="QX11" s="230"/>
      <c r="QY11" s="230"/>
      <c r="QZ11" s="230"/>
      <c r="RA11" s="230"/>
      <c r="RB11" s="230"/>
      <c r="RC11" s="230"/>
      <c r="RD11" s="230"/>
      <c r="RE11" s="230"/>
      <c r="RF11" s="230"/>
      <c r="RG11" s="230"/>
      <c r="RH11" s="230"/>
      <c r="RI11" s="230"/>
      <c r="RJ11" s="230"/>
      <c r="RK11" s="230"/>
      <c r="RL11" s="230"/>
      <c r="RM11" s="230"/>
      <c r="RN11" s="230"/>
      <c r="RO11" s="230"/>
      <c r="RP11" s="230"/>
      <c r="RQ11" s="230"/>
      <c r="RR11" s="230"/>
      <c r="RS11" s="230"/>
      <c r="RT11" s="230"/>
      <c r="RU11" s="230"/>
      <c r="RV11" s="230"/>
      <c r="RW11" s="230"/>
      <c r="RX11" s="230"/>
      <c r="RY11" s="230"/>
      <c r="RZ11" s="230"/>
      <c r="SA11" s="230"/>
      <c r="SB11" s="230"/>
      <c r="SC11" s="230"/>
      <c r="SD11" s="230"/>
      <c r="SE11" s="230"/>
      <c r="SF11" s="230"/>
      <c r="SG11" s="230"/>
      <c r="SH11" s="230"/>
      <c r="SI11" s="230"/>
      <c r="SJ11" s="230"/>
      <c r="SK11" s="230"/>
      <c r="SL11" s="230"/>
      <c r="SM11" s="230"/>
      <c r="SN11" s="230"/>
      <c r="SO11" s="230"/>
      <c r="SP11" s="230"/>
      <c r="SQ11" s="230"/>
      <c r="SR11" s="230"/>
      <c r="SS11" s="230"/>
      <c r="ST11" s="230"/>
      <c r="SU11" s="230"/>
      <c r="SV11" s="230"/>
      <c r="SW11" s="230"/>
      <c r="SX11" s="230"/>
      <c r="SY11" s="230"/>
      <c r="SZ11" s="230"/>
      <c r="TA11" s="230"/>
      <c r="TB11" s="230"/>
      <c r="TC11" s="230"/>
      <c r="TD11" s="230"/>
      <c r="TE11" s="230"/>
      <c r="TF11" s="230"/>
      <c r="TG11" s="230"/>
      <c r="TH11" s="230"/>
      <c r="TI11" s="230"/>
      <c r="TJ11" s="230"/>
      <c r="TK11" s="230"/>
      <c r="TL11" s="230"/>
      <c r="TM11" s="230"/>
      <c r="TN11" s="230"/>
      <c r="TO11" s="230"/>
      <c r="TP11" s="230"/>
      <c r="TQ11" s="230"/>
      <c r="TR11" s="230"/>
      <c r="TS11" s="230"/>
      <c r="TT11" s="230"/>
      <c r="TU11" s="230"/>
      <c r="TV11" s="230"/>
      <c r="TW11" s="230"/>
      <c r="TX11" s="230"/>
      <c r="TY11" s="230"/>
      <c r="TZ11" s="230"/>
      <c r="UA11" s="230"/>
      <c r="UB11" s="230"/>
      <c r="UC11" s="230"/>
      <c r="UD11" s="230"/>
      <c r="UE11" s="230"/>
      <c r="UF11" s="230"/>
      <c r="UG11" s="230"/>
      <c r="UH11" s="230"/>
      <c r="UI11" s="230"/>
      <c r="UJ11" s="230"/>
      <c r="UK11" s="230"/>
      <c r="UL11" s="230"/>
      <c r="UM11" s="230"/>
      <c r="UN11" s="230"/>
      <c r="UO11" s="230"/>
      <c r="UP11" s="230"/>
      <c r="UQ11" s="230"/>
      <c r="UR11" s="230"/>
      <c r="US11" s="230"/>
      <c r="UT11" s="230"/>
      <c r="UU11" s="230"/>
      <c r="UV11" s="230"/>
      <c r="UW11" s="230"/>
      <c r="UX11" s="230"/>
      <c r="UY11" s="230"/>
      <c r="UZ11" s="230"/>
      <c r="VA11" s="230"/>
      <c r="VB11" s="230"/>
      <c r="VC11" s="230"/>
      <c r="VD11" s="230"/>
      <c r="VE11" s="230"/>
      <c r="VF11" s="230"/>
      <c r="VG11" s="230"/>
      <c r="VH11" s="230"/>
      <c r="VI11" s="230"/>
      <c r="VJ11" s="230"/>
      <c r="VK11" s="230"/>
      <c r="VL11" s="230"/>
      <c r="VM11" s="230"/>
      <c r="VN11" s="230"/>
      <c r="VO11" s="230"/>
      <c r="VP11" s="230"/>
      <c r="VQ11" s="230"/>
      <c r="VR11" s="230"/>
      <c r="VS11" s="230"/>
      <c r="VT11" s="230"/>
      <c r="VU11" s="230"/>
      <c r="VV11" s="230"/>
      <c r="VW11" s="230"/>
      <c r="VX11" s="230"/>
      <c r="VY11" s="230"/>
      <c r="VZ11" s="230"/>
      <c r="WA11" s="230"/>
      <c r="WB11" s="230"/>
      <c r="WC11" s="230"/>
      <c r="WD11" s="230"/>
      <c r="WE11" s="230"/>
      <c r="WF11" s="230"/>
      <c r="WG11" s="230"/>
      <c r="WH11" s="230"/>
      <c r="WI11" s="230"/>
      <c r="WJ11" s="230"/>
      <c r="WK11" s="230"/>
      <c r="WL11" s="230"/>
      <c r="WM11" s="230"/>
      <c r="WN11" s="230"/>
      <c r="WO11" s="230"/>
      <c r="WP11" s="230"/>
      <c r="WQ11" s="230"/>
      <c r="WR11" s="230"/>
      <c r="WS11" s="230"/>
      <c r="WT11" s="230"/>
      <c r="WU11" s="230"/>
      <c r="WV11" s="230"/>
      <c r="WW11" s="230"/>
      <c r="WX11" s="230"/>
      <c r="WY11" s="230"/>
      <c r="WZ11" s="230"/>
      <c r="XA11" s="230"/>
      <c r="XB11" s="230"/>
      <c r="XC11" s="230"/>
      <c r="XD11" s="230"/>
      <c r="XE11" s="230"/>
      <c r="XF11" s="230"/>
      <c r="XG11" s="230"/>
      <c r="XH11" s="230"/>
      <c r="XI11" s="230"/>
      <c r="XJ11" s="230"/>
      <c r="XK11" s="230"/>
      <c r="XL11" s="230"/>
      <c r="XM11" s="230"/>
      <c r="XN11" s="230"/>
      <c r="XO11" s="230"/>
      <c r="XP11" s="230"/>
      <c r="XQ11" s="230"/>
      <c r="XR11" s="230"/>
      <c r="XS11" s="230"/>
      <c r="XT11" s="230"/>
      <c r="XU11" s="230"/>
      <c r="XV11" s="230"/>
      <c r="XW11" s="230"/>
      <c r="XX11" s="230"/>
      <c r="XY11" s="230"/>
      <c r="XZ11" s="230"/>
      <c r="YA11" s="230"/>
      <c r="YB11" s="230"/>
      <c r="YC11" s="230"/>
      <c r="YD11" s="230"/>
      <c r="YE11" s="230"/>
      <c r="YF11" s="230"/>
      <c r="YG11" s="230"/>
      <c r="YH11" s="230"/>
      <c r="YI11" s="230"/>
      <c r="YJ11" s="230"/>
      <c r="YK11" s="230"/>
      <c r="YL11" s="230"/>
      <c r="YM11" s="230"/>
      <c r="YN11" s="230"/>
      <c r="YO11" s="230"/>
      <c r="YP11" s="230"/>
      <c r="YQ11" s="230"/>
      <c r="YR11" s="230"/>
      <c r="YS11" s="230"/>
      <c r="YT11" s="230"/>
      <c r="YU11" s="230"/>
      <c r="YV11" s="230"/>
      <c r="YW11" s="230"/>
      <c r="YX11" s="230"/>
      <c r="YY11" s="230"/>
      <c r="YZ11" s="230"/>
      <c r="ZA11" s="230"/>
      <c r="ZB11" s="230"/>
      <c r="ZC11" s="230"/>
      <c r="ZD11" s="230"/>
      <c r="ZE11" s="230"/>
      <c r="ZF11" s="230"/>
      <c r="ZG11" s="230"/>
      <c r="ZH11" s="230"/>
      <c r="ZI11" s="230"/>
      <c r="ZJ11" s="230"/>
      <c r="ZK11" s="230"/>
      <c r="ZL11" s="230"/>
      <c r="ZM11" s="230"/>
      <c r="ZN11" s="230"/>
      <c r="ZO11" s="230"/>
      <c r="ZP11" s="230"/>
      <c r="ZQ11" s="230"/>
      <c r="ZR11" s="230"/>
      <c r="ZS11" s="230"/>
      <c r="ZT11" s="230"/>
      <c r="ZU11" s="230"/>
      <c r="ZV11" s="230"/>
      <c r="ZW11" s="230"/>
      <c r="ZX11" s="230"/>
      <c r="ZY11" s="230"/>
      <c r="ZZ11" s="230"/>
      <c r="AAA11" s="230"/>
      <c r="AAB11" s="230"/>
      <c r="AAC11" s="230"/>
      <c r="AAD11" s="230"/>
      <c r="AAE11" s="230"/>
      <c r="AAF11" s="230"/>
      <c r="AAG11" s="230"/>
      <c r="AAH11" s="230"/>
      <c r="AAI11" s="230"/>
      <c r="AAJ11" s="230"/>
      <c r="AAK11" s="230"/>
      <c r="AAL11" s="230"/>
      <c r="AAM11" s="230"/>
      <c r="AAN11" s="230"/>
      <c r="AAO11" s="230"/>
      <c r="AAP11" s="230"/>
      <c r="AAQ11" s="230"/>
      <c r="AAR11" s="230"/>
      <c r="AAS11" s="230"/>
      <c r="AAT11" s="230"/>
      <c r="AAU11" s="230"/>
      <c r="AAV11" s="230"/>
      <c r="AAW11" s="230"/>
      <c r="AAX11" s="230"/>
      <c r="AAY11" s="230"/>
      <c r="AAZ11" s="230"/>
      <c r="ABA11" s="230"/>
      <c r="ABB11" s="230"/>
      <c r="ABC11" s="230"/>
      <c r="ABD11" s="230"/>
      <c r="ABE11" s="230"/>
      <c r="ABF11" s="230"/>
      <c r="ABG11" s="230"/>
      <c r="ABH11" s="230"/>
      <c r="ABI11" s="230"/>
      <c r="ABJ11" s="230"/>
      <c r="ABK11" s="230"/>
      <c r="ABL11" s="230"/>
      <c r="ABM11" s="230"/>
      <c r="ABN11" s="230"/>
      <c r="ABO11" s="230"/>
      <c r="ABP11" s="230"/>
      <c r="ABQ11" s="230"/>
      <c r="ABR11" s="230"/>
      <c r="ABS11" s="230"/>
      <c r="ABT11" s="230"/>
      <c r="ABU11" s="230"/>
      <c r="ABV11" s="230"/>
      <c r="ABW11" s="230"/>
      <c r="ABX11" s="230"/>
      <c r="ABY11" s="230"/>
      <c r="ABZ11" s="230"/>
      <c r="ACA11" s="230"/>
      <c r="ACB11" s="230"/>
      <c r="ACC11" s="230"/>
      <c r="ACD11" s="230"/>
      <c r="ACE11" s="230"/>
      <c r="ACF11" s="230"/>
      <c r="ACG11" s="230"/>
      <c r="ACH11" s="230"/>
      <c r="ACI11" s="230"/>
      <c r="ACJ11" s="230"/>
      <c r="ACK11" s="230"/>
      <c r="ACL11" s="230"/>
      <c r="ACM11" s="230"/>
      <c r="ACN11" s="230"/>
      <c r="ACO11" s="230"/>
      <c r="ACP11" s="230"/>
      <c r="ACQ11" s="230"/>
      <c r="ACR11" s="230"/>
      <c r="ACS11" s="230"/>
      <c r="ACT11" s="230"/>
      <c r="ACU11" s="230"/>
      <c r="ACV11" s="230"/>
      <c r="ACW11" s="230"/>
      <c r="ACX11" s="230"/>
      <c r="ACY11" s="230"/>
      <c r="ACZ11" s="230"/>
      <c r="ADA11" s="230"/>
      <c r="ADB11" s="230"/>
      <c r="ADC11" s="230"/>
      <c r="ADD11" s="230"/>
      <c r="ADE11" s="230"/>
      <c r="ADF11" s="230"/>
      <c r="ADG11" s="230"/>
      <c r="ADH11" s="230"/>
      <c r="ADI11" s="230"/>
      <c r="ADJ11" s="230"/>
      <c r="ADK11" s="230"/>
      <c r="ADL11" s="230"/>
      <c r="ADM11" s="230"/>
      <c r="ADN11" s="230"/>
      <c r="ADO11" s="230"/>
      <c r="ADP11" s="230"/>
      <c r="ADQ11" s="230"/>
      <c r="ADR11" s="230"/>
      <c r="ADS11" s="230"/>
      <c r="ADT11" s="230"/>
      <c r="ADU11" s="230"/>
      <c r="ADV11" s="230"/>
      <c r="ADW11" s="230"/>
      <c r="ADX11" s="230"/>
      <c r="ADY11" s="230"/>
      <c r="ADZ11" s="230"/>
      <c r="AEA11" s="230"/>
      <c r="AEB11" s="230"/>
      <c r="AEC11" s="230"/>
      <c r="AED11" s="230"/>
      <c r="AEE11" s="230"/>
      <c r="AEF11" s="230"/>
      <c r="AEG11" s="230"/>
      <c r="AEH11" s="230"/>
      <c r="AEI11" s="230"/>
      <c r="AEJ11" s="230"/>
      <c r="AEK11" s="230"/>
      <c r="AEL11" s="230"/>
      <c r="AEM11" s="230"/>
      <c r="AEN11" s="230"/>
      <c r="AEO11" s="230"/>
      <c r="AEP11" s="230"/>
      <c r="AEQ11" s="230"/>
      <c r="AER11" s="230"/>
      <c r="AES11" s="230"/>
      <c r="AET11" s="230"/>
      <c r="AEU11" s="230"/>
      <c r="AEV11" s="230"/>
      <c r="AEW11" s="230"/>
      <c r="AEX11" s="230"/>
      <c r="AEY11" s="230"/>
      <c r="AEZ11" s="230"/>
      <c r="AFA11" s="230"/>
      <c r="AFB11" s="230"/>
      <c r="AFC11" s="230"/>
      <c r="AFD11" s="230"/>
      <c r="AFE11" s="230"/>
      <c r="AFF11" s="230"/>
      <c r="AFG11" s="230"/>
      <c r="AFH11" s="230"/>
      <c r="AFI11" s="230"/>
      <c r="AFJ11" s="230"/>
      <c r="AFK11" s="230"/>
      <c r="AFL11" s="230"/>
      <c r="AFM11" s="230"/>
      <c r="AFN11" s="230"/>
      <c r="AFO11" s="230"/>
      <c r="AFP11" s="230"/>
      <c r="AFQ11" s="230"/>
      <c r="AFR11" s="230"/>
      <c r="AFS11" s="230"/>
      <c r="AFT11" s="230"/>
      <c r="AFU11" s="230"/>
      <c r="AFV11" s="230"/>
      <c r="AFW11" s="230"/>
      <c r="AFX11" s="230"/>
      <c r="AFY11" s="230"/>
      <c r="AFZ11" s="230"/>
      <c r="AGA11" s="230"/>
      <c r="AGB11" s="230"/>
      <c r="AGC11" s="230"/>
      <c r="AGD11" s="230"/>
      <c r="AGE11" s="230"/>
      <c r="AGF11" s="230"/>
      <c r="AGG11" s="230"/>
      <c r="AGH11" s="230"/>
      <c r="AGI11" s="230"/>
      <c r="AGJ11" s="230"/>
      <c r="AGK11" s="230"/>
      <c r="AGL11" s="230"/>
      <c r="AGM11" s="230"/>
      <c r="AGN11" s="230"/>
      <c r="AGO11" s="230"/>
      <c r="AGP11" s="230"/>
      <c r="AGQ11" s="230"/>
      <c r="AGR11" s="230"/>
      <c r="AGS11" s="230"/>
      <c r="AGT11" s="230"/>
      <c r="AGU11" s="230"/>
      <c r="AGV11" s="230"/>
      <c r="AGW11" s="230"/>
      <c r="AGX11" s="230"/>
      <c r="AGY11" s="230"/>
      <c r="AGZ11" s="230"/>
      <c r="AHA11" s="230"/>
      <c r="AHB11" s="230"/>
      <c r="AHC11" s="230"/>
      <c r="AHD11" s="230"/>
      <c r="AHE11" s="230"/>
      <c r="AHF11" s="230"/>
      <c r="AHG11" s="230"/>
      <c r="AHH11" s="230"/>
      <c r="AHI11" s="230"/>
      <c r="AHJ11" s="230"/>
      <c r="AHK11" s="230"/>
      <c r="AHL11" s="230"/>
      <c r="AHM11" s="230"/>
      <c r="AHN11" s="230"/>
      <c r="AHO11" s="230"/>
      <c r="AHP11" s="230"/>
      <c r="AHQ11" s="230"/>
      <c r="AHR11" s="230"/>
      <c r="AHS11" s="230"/>
      <c r="AHT11" s="230"/>
      <c r="AHU11" s="230"/>
      <c r="AHV11" s="230"/>
      <c r="AHW11" s="230"/>
      <c r="AHX11" s="230"/>
      <c r="AHY11" s="230"/>
      <c r="AHZ11" s="230"/>
      <c r="AIA11" s="230"/>
      <c r="AIB11" s="230"/>
      <c r="AIC11" s="230"/>
      <c r="AID11" s="230"/>
      <c r="AIE11" s="230"/>
      <c r="AIF11" s="230"/>
      <c r="AIG11" s="230"/>
      <c r="AIH11" s="230"/>
      <c r="AII11" s="230"/>
      <c r="AIJ11" s="230"/>
      <c r="AIK11" s="230"/>
      <c r="AIL11" s="230"/>
      <c r="AIM11" s="230"/>
      <c r="AIN11" s="230"/>
      <c r="AIO11" s="230"/>
      <c r="AIP11" s="230"/>
      <c r="AIQ11" s="230"/>
      <c r="AIR11" s="230"/>
      <c r="AIS11" s="230"/>
      <c r="AIT11" s="230"/>
      <c r="AIU11" s="230"/>
      <c r="AIV11" s="230"/>
      <c r="AIW11" s="230"/>
      <c r="AIX11" s="230"/>
      <c r="AIY11" s="230"/>
      <c r="AIZ11" s="230"/>
      <c r="AJA11" s="230"/>
      <c r="AJB11" s="230"/>
      <c r="AJC11" s="230"/>
      <c r="AJD11" s="230"/>
      <c r="AJE11" s="230"/>
      <c r="AJF11" s="230"/>
      <c r="AJG11" s="230"/>
      <c r="AJH11" s="230"/>
      <c r="AJI11" s="230"/>
      <c r="AJJ11" s="230"/>
      <c r="AJK11" s="230"/>
      <c r="AJL11" s="230"/>
      <c r="AJM11" s="230"/>
      <c r="AJN11" s="230"/>
      <c r="AJO11" s="230"/>
      <c r="AJP11" s="230"/>
      <c r="AJQ11" s="230"/>
      <c r="AJR11" s="230"/>
      <c r="AJS11" s="230"/>
      <c r="AJT11" s="230"/>
      <c r="AJU11" s="230"/>
      <c r="AJV11" s="230"/>
      <c r="AJW11" s="230"/>
      <c r="AJX11" s="230"/>
      <c r="AJY11" s="230"/>
      <c r="AJZ11" s="230"/>
      <c r="AKA11" s="230"/>
      <c r="AKB11" s="230"/>
      <c r="AKC11" s="230"/>
      <c r="AKD11" s="230"/>
      <c r="AKE11" s="230"/>
      <c r="AKF11" s="230"/>
      <c r="AKG11" s="230"/>
      <c r="AKH11" s="230"/>
      <c r="AKI11" s="230"/>
      <c r="AKJ11" s="230"/>
      <c r="AKK11" s="230"/>
      <c r="AKL11" s="230"/>
      <c r="AKM11" s="230"/>
      <c r="AKN11" s="230"/>
      <c r="AKO11" s="230"/>
      <c r="AKP11" s="230"/>
      <c r="AKQ11" s="230"/>
      <c r="AKR11" s="230"/>
      <c r="AKS11" s="230"/>
      <c r="AKT11" s="230"/>
      <c r="AKU11" s="230"/>
      <c r="AKV11" s="230"/>
      <c r="AKW11" s="230"/>
      <c r="AKX11" s="230"/>
      <c r="AKY11" s="230"/>
      <c r="AKZ11" s="230"/>
      <c r="ALA11" s="230"/>
      <c r="ALB11" s="230"/>
      <c r="ALC11" s="230"/>
      <c r="ALD11" s="230"/>
      <c r="ALE11" s="230"/>
      <c r="ALF11" s="230"/>
      <c r="ALG11" s="230"/>
      <c r="ALH11" s="230"/>
      <c r="ALI11" s="230"/>
      <c r="ALJ11" s="230"/>
      <c r="ALK11" s="230"/>
      <c r="ALL11" s="230"/>
      <c r="ALM11" s="230"/>
      <c r="ALN11" s="230"/>
      <c r="ALO11" s="230"/>
      <c r="ALP11" s="230"/>
      <c r="ALQ11" s="230"/>
      <c r="ALR11" s="230"/>
      <c r="ALS11" s="230"/>
      <c r="ALT11" s="230"/>
      <c r="ALU11" s="230"/>
      <c r="ALV11" s="230"/>
      <c r="ALW11" s="230"/>
      <c r="ALX11" s="230"/>
      <c r="ALY11" s="230"/>
      <c r="ALZ11" s="230"/>
      <c r="AMA11" s="230"/>
      <c r="AMB11" s="230"/>
      <c r="AMC11" s="230"/>
      <c r="AMD11" s="230"/>
      <c r="AME11" s="230"/>
      <c r="AMF11" s="230"/>
      <c r="AMG11" s="230"/>
      <c r="AMH11" s="230"/>
      <c r="AMI11" s="230"/>
      <c r="AMJ11" s="230"/>
      <c r="AMK11" s="230"/>
      <c r="AML11" s="230"/>
      <c r="AMM11" s="230"/>
      <c r="AMN11" s="230"/>
      <c r="AMO11" s="230"/>
      <c r="AMP11" s="230"/>
      <c r="AMQ11" s="230"/>
      <c r="AMR11" s="230"/>
      <c r="AMS11" s="230"/>
      <c r="AMT11" s="230"/>
      <c r="AMU11" s="230"/>
      <c r="AMV11" s="230"/>
      <c r="AMW11" s="230"/>
      <c r="AMX11" s="230"/>
      <c r="AMY11" s="230"/>
      <c r="AMZ11" s="230"/>
      <c r="ANA11" s="230"/>
      <c r="ANB11" s="230"/>
      <c r="ANC11" s="230"/>
      <c r="AND11" s="230"/>
      <c r="ANE11" s="230"/>
      <c r="ANF11" s="230"/>
      <c r="ANG11" s="230"/>
      <c r="ANH11" s="230"/>
      <c r="ANI11" s="230"/>
      <c r="ANJ11" s="230"/>
      <c r="ANK11" s="230"/>
      <c r="ANL11" s="230"/>
      <c r="ANM11" s="230"/>
      <c r="ANN11" s="230"/>
      <c r="ANO11" s="230"/>
      <c r="ANP11" s="230"/>
      <c r="ANQ11" s="230"/>
      <c r="ANR11" s="230"/>
      <c r="ANS11" s="230"/>
      <c r="ANT11" s="230"/>
      <c r="ANU11" s="230"/>
      <c r="ANV11" s="230"/>
      <c r="ANW11" s="230"/>
      <c r="ANX11" s="230"/>
      <c r="ANY11" s="230"/>
      <c r="ANZ11" s="230"/>
      <c r="AOA11" s="230"/>
      <c r="AOB11" s="230"/>
      <c r="AOC11" s="230"/>
      <c r="AOD11" s="230"/>
      <c r="AOE11" s="230"/>
      <c r="AOF11" s="230"/>
      <c r="AOG11" s="230"/>
      <c r="AOH11" s="230"/>
      <c r="AOI11" s="230"/>
      <c r="AOJ11" s="230"/>
      <c r="AOK11" s="230"/>
      <c r="AOL11" s="230"/>
      <c r="AOM11" s="230"/>
      <c r="AON11" s="230"/>
      <c r="AOO11" s="230"/>
      <c r="AOP11" s="230"/>
      <c r="AOQ11" s="230"/>
      <c r="AOR11" s="230"/>
      <c r="AOS11" s="230"/>
      <c r="AOT11" s="230"/>
      <c r="AOU11" s="230"/>
      <c r="AOV11" s="230"/>
      <c r="AOW11" s="230"/>
      <c r="AOX11" s="230"/>
      <c r="AOY11" s="230"/>
      <c r="AOZ11" s="230"/>
      <c r="APA11" s="230"/>
      <c r="APB11" s="230"/>
      <c r="APC11" s="230"/>
      <c r="APD11" s="230"/>
      <c r="APE11" s="230"/>
      <c r="APF11" s="230"/>
      <c r="APG11" s="230"/>
      <c r="APH11" s="230"/>
      <c r="API11" s="230"/>
      <c r="APJ11" s="230"/>
      <c r="APK11" s="230"/>
      <c r="APL11" s="230"/>
      <c r="APM11" s="230"/>
      <c r="APN11" s="230"/>
      <c r="APO11" s="230"/>
      <c r="APP11" s="230"/>
      <c r="APQ11" s="230"/>
      <c r="APR11" s="230"/>
      <c r="APS11" s="230"/>
      <c r="APT11" s="230"/>
      <c r="APU11" s="230"/>
      <c r="APV11" s="230"/>
      <c r="APW11" s="230"/>
      <c r="APX11" s="230"/>
      <c r="APY11" s="230"/>
      <c r="APZ11" s="230"/>
      <c r="AQA11" s="230"/>
      <c r="AQB11" s="230"/>
      <c r="AQC11" s="230"/>
      <c r="AQD11" s="230"/>
      <c r="AQE11" s="230"/>
      <c r="AQF11" s="230"/>
      <c r="AQG11" s="230"/>
      <c r="AQH11" s="230"/>
      <c r="AQI11" s="230"/>
      <c r="AQJ11" s="230"/>
      <c r="AQK11" s="230"/>
      <c r="AQL11" s="230"/>
      <c r="AQM11" s="230"/>
      <c r="AQN11" s="230"/>
      <c r="AQO11" s="230"/>
      <c r="AQP11" s="230"/>
      <c r="AQQ11" s="230"/>
      <c r="AQR11" s="230"/>
      <c r="AQS11" s="230"/>
      <c r="AQT11" s="230"/>
      <c r="AQU11" s="230"/>
      <c r="AQV11" s="230"/>
      <c r="AQW11" s="230"/>
      <c r="AQX11" s="230"/>
      <c r="AQY11" s="230"/>
      <c r="AQZ11" s="230"/>
      <c r="ARA11" s="230"/>
      <c r="ARB11" s="230"/>
      <c r="ARC11" s="230"/>
      <c r="ARD11" s="230"/>
      <c r="ARE11" s="230"/>
      <c r="ARF11" s="230"/>
      <c r="ARG11" s="230"/>
      <c r="ARH11" s="230"/>
      <c r="ARI11" s="230"/>
      <c r="ARJ11" s="230"/>
      <c r="ARK11" s="230"/>
      <c r="ARL11" s="230"/>
      <c r="ARM11" s="230"/>
      <c r="ARN11" s="230"/>
      <c r="ARO11" s="230"/>
      <c r="ARP11" s="230"/>
      <c r="ARQ11" s="230"/>
      <c r="ARR11" s="230"/>
      <c r="ARS11" s="230"/>
      <c r="ART11" s="230"/>
      <c r="ARU11" s="230"/>
      <c r="ARV11" s="230"/>
      <c r="ARW11" s="230"/>
      <c r="ARX11" s="230"/>
      <c r="ARY11" s="230"/>
      <c r="ARZ11" s="230"/>
      <c r="ASA11" s="230"/>
      <c r="ASB11" s="230"/>
      <c r="ASC11" s="230"/>
      <c r="ASD11" s="230"/>
      <c r="ASE11" s="230"/>
      <c r="ASF11" s="230"/>
      <c r="ASG11" s="230"/>
      <c r="ASH11" s="230"/>
      <c r="ASI11" s="230"/>
      <c r="ASJ11" s="230"/>
      <c r="ASK11" s="230"/>
      <c r="ASL11" s="230"/>
      <c r="ASM11" s="230"/>
      <c r="ASN11" s="230"/>
      <c r="ASO11" s="230"/>
      <c r="ASP11" s="230"/>
      <c r="ASQ11" s="230"/>
      <c r="ASR11" s="230"/>
      <c r="ASS11" s="230"/>
      <c r="AST11" s="230"/>
      <c r="ASU11" s="230"/>
      <c r="ASV11" s="230"/>
      <c r="ASW11" s="230"/>
      <c r="ASX11" s="230"/>
      <c r="ASY11" s="230"/>
      <c r="ASZ11" s="230"/>
      <c r="ATA11" s="230"/>
      <c r="ATB11" s="230"/>
      <c r="ATC11" s="230"/>
      <c r="ATD11" s="230"/>
      <c r="ATE11" s="230"/>
      <c r="ATF11" s="230"/>
      <c r="ATG11" s="230"/>
      <c r="ATH11" s="230"/>
      <c r="ATI11" s="230"/>
      <c r="ATJ11" s="230"/>
      <c r="ATK11" s="230"/>
      <c r="ATL11" s="230"/>
      <c r="ATM11" s="230"/>
      <c r="ATN11" s="230"/>
      <c r="ATO11" s="230"/>
      <c r="ATP11" s="230"/>
      <c r="ATQ11" s="230"/>
      <c r="ATR11" s="230"/>
      <c r="ATS11" s="230"/>
      <c r="ATT11" s="230"/>
      <c r="ATU11" s="230"/>
      <c r="ATV11" s="230"/>
      <c r="ATW11" s="230"/>
      <c r="ATX11" s="230"/>
      <c r="ATY11" s="230"/>
      <c r="ATZ11" s="230"/>
      <c r="AUA11" s="230"/>
      <c r="AUB11" s="230"/>
      <c r="AUC11" s="230"/>
      <c r="AUD11" s="230"/>
      <c r="AUE11" s="230"/>
      <c r="AUF11" s="230"/>
      <c r="AUG11" s="230"/>
      <c r="AUH11" s="230"/>
      <c r="AUI11" s="230"/>
      <c r="AUJ11" s="230"/>
      <c r="AUK11" s="230"/>
      <c r="AUL11" s="230"/>
      <c r="AUM11" s="230"/>
      <c r="AUN11" s="230"/>
      <c r="AUO11" s="230"/>
      <c r="AUP11" s="230"/>
      <c r="AUQ11" s="230"/>
      <c r="AUR11" s="230"/>
      <c r="AUS11" s="230"/>
      <c r="AUT11" s="230"/>
      <c r="AUU11" s="230"/>
      <c r="AUV11" s="230"/>
      <c r="AUW11" s="230"/>
      <c r="AUX11" s="230"/>
      <c r="AUY11" s="230"/>
      <c r="AUZ11" s="230"/>
      <c r="AVA11" s="230"/>
      <c r="AVB11" s="230"/>
      <c r="AVC11" s="230"/>
      <c r="AVD11" s="230"/>
      <c r="AVE11" s="230"/>
      <c r="AVF11" s="230"/>
      <c r="AVG11" s="230"/>
      <c r="AVH11" s="230"/>
      <c r="AVI11" s="230"/>
      <c r="AVJ11" s="230"/>
      <c r="AVK11" s="230"/>
      <c r="AVL11" s="230"/>
      <c r="AVM11" s="230"/>
      <c r="AVN11" s="230"/>
      <c r="AVO11" s="230"/>
      <c r="AVP11" s="230"/>
      <c r="AVQ11" s="230"/>
      <c r="AVR11" s="230"/>
      <c r="AVS11" s="230"/>
      <c r="AVT11" s="230"/>
      <c r="AVU11" s="230"/>
      <c r="AVV11" s="230"/>
      <c r="AVW11" s="230"/>
      <c r="AVX11" s="230"/>
      <c r="AVY11" s="230"/>
      <c r="AVZ11" s="230"/>
      <c r="AWA11" s="230"/>
      <c r="AWB11" s="230"/>
      <c r="AWC11" s="230"/>
      <c r="AWD11" s="230"/>
      <c r="AWE11" s="230"/>
      <c r="AWF11" s="230"/>
      <c r="AWG11" s="230"/>
      <c r="AWH11" s="230"/>
      <c r="AWI11" s="230"/>
      <c r="AWJ11" s="230"/>
      <c r="AWK11" s="230"/>
      <c r="AWL11" s="230"/>
      <c r="AWM11" s="230"/>
      <c r="AWN11" s="230"/>
      <c r="AWO11" s="230"/>
      <c r="AWP11" s="230"/>
      <c r="AWQ11" s="230"/>
      <c r="AWR11" s="230"/>
      <c r="AWS11" s="230"/>
      <c r="AWT11" s="230"/>
      <c r="AWU11" s="230"/>
      <c r="AWV11" s="230"/>
      <c r="AWW11" s="230"/>
      <c r="AWX11" s="230"/>
      <c r="AWY11" s="230"/>
      <c r="AWZ11" s="230"/>
      <c r="AXA11" s="230"/>
      <c r="AXB11" s="230"/>
      <c r="AXC11" s="230"/>
      <c r="AXD11" s="230"/>
      <c r="AXE11" s="230"/>
      <c r="AXF11" s="230"/>
      <c r="AXG11" s="230"/>
      <c r="AXH11" s="230"/>
      <c r="AXI11" s="230"/>
      <c r="AXJ11" s="230"/>
      <c r="AXK11" s="230"/>
      <c r="AXL11" s="230"/>
      <c r="AXM11" s="230"/>
      <c r="AXN11" s="230"/>
      <c r="AXO11" s="230"/>
      <c r="AXP11" s="230"/>
      <c r="AXQ11" s="230"/>
      <c r="AXR11" s="230"/>
      <c r="AXS11" s="230"/>
      <c r="AXT11" s="230"/>
      <c r="AXU11" s="230"/>
      <c r="AXV11" s="230"/>
      <c r="AXW11" s="230"/>
      <c r="AXX11" s="230"/>
      <c r="AXY11" s="230"/>
      <c r="AXZ11" s="230"/>
      <c r="AYA11" s="230"/>
      <c r="AYB11" s="230"/>
      <c r="AYC11" s="230"/>
      <c r="AYD11" s="230"/>
      <c r="AYE11" s="230"/>
      <c r="AYF11" s="230"/>
      <c r="AYG11" s="230"/>
      <c r="AYH11" s="230"/>
      <c r="AYI11" s="230"/>
      <c r="AYJ11" s="230"/>
      <c r="AYK11" s="230"/>
      <c r="AYL11" s="230"/>
      <c r="AYM11" s="230"/>
      <c r="AYN11" s="230"/>
      <c r="AYO11" s="230"/>
      <c r="AYP11" s="230"/>
      <c r="AYQ11" s="230"/>
    </row>
    <row r="12" spans="1:1343" s="228" customFormat="1" ht="15" customHeight="1">
      <c r="A12" s="137" t="s">
        <v>493</v>
      </c>
      <c r="B12" s="210">
        <v>165</v>
      </c>
      <c r="C12" s="210">
        <v>152</v>
      </c>
      <c r="D12" s="210">
        <v>126</v>
      </c>
      <c r="E12" s="210">
        <v>116</v>
      </c>
      <c r="F12" s="210">
        <v>110</v>
      </c>
      <c r="G12" s="210">
        <v>111</v>
      </c>
      <c r="H12" s="210">
        <v>122</v>
      </c>
      <c r="I12" s="210">
        <v>112</v>
      </c>
      <c r="J12" s="210">
        <v>104</v>
      </c>
      <c r="K12" s="210">
        <v>137</v>
      </c>
      <c r="L12" s="210">
        <v>119</v>
      </c>
      <c r="M12" s="210">
        <v>148</v>
      </c>
      <c r="N12" s="211">
        <f t="shared" si="0"/>
        <v>126.83333333333333</v>
      </c>
      <c r="O12" s="210">
        <v>88</v>
      </c>
      <c r="P12" s="210">
        <v>50</v>
      </c>
      <c r="Q12" s="210">
        <v>53</v>
      </c>
      <c r="R12" s="210">
        <v>44</v>
      </c>
      <c r="S12" s="210">
        <v>71</v>
      </c>
      <c r="T12" s="210">
        <v>60</v>
      </c>
      <c r="U12" s="210">
        <v>59</v>
      </c>
      <c r="V12" s="210">
        <v>79</v>
      </c>
      <c r="W12" s="210">
        <v>80</v>
      </c>
      <c r="X12" s="210">
        <v>49</v>
      </c>
      <c r="Y12" s="210">
        <v>47</v>
      </c>
      <c r="Z12" s="210">
        <v>54</v>
      </c>
      <c r="AA12" s="210">
        <v>56</v>
      </c>
      <c r="AB12" s="210">
        <v>59</v>
      </c>
      <c r="AC12" s="210">
        <v>52</v>
      </c>
      <c r="AD12" s="210">
        <v>47</v>
      </c>
      <c r="AE12" s="208">
        <f t="shared" si="1"/>
        <v>59.25</v>
      </c>
      <c r="AF12" s="241">
        <f t="shared" si="4"/>
        <v>-0.30158730158730157</v>
      </c>
      <c r="AG12" s="241">
        <f t="shared" si="5"/>
        <v>-0.56896551724137934</v>
      </c>
      <c r="AH12" s="241">
        <f t="shared" si="6"/>
        <v>-0.51818181818181819</v>
      </c>
      <c r="AI12" s="241">
        <f t="shared" si="7"/>
        <v>-0.60360360360360366</v>
      </c>
      <c r="AJ12" s="241">
        <f t="shared" si="8"/>
        <v>-0.41803278688524592</v>
      </c>
      <c r="AK12" s="241">
        <f t="shared" si="9"/>
        <v>-0.4642857142857143</v>
      </c>
      <c r="AL12" s="241">
        <f t="shared" si="10"/>
        <v>-0.43269230769230771</v>
      </c>
      <c r="AM12" s="241">
        <f t="shared" si="11"/>
        <v>-0.42335766423357662</v>
      </c>
      <c r="AN12" s="241">
        <f t="shared" si="12"/>
        <v>-0.32773109243697479</v>
      </c>
      <c r="AO12" s="241">
        <f t="shared" si="13"/>
        <v>-0.66891891891891897</v>
      </c>
      <c r="AP12" s="241">
        <f t="shared" si="14"/>
        <v>-0.7151515151515152</v>
      </c>
      <c r="AQ12" s="241">
        <f t="shared" si="15"/>
        <v>-0.64473684210526316</v>
      </c>
      <c r="AR12" s="241">
        <f t="shared" si="16"/>
        <v>-0.55555555555555558</v>
      </c>
      <c r="AS12" s="241">
        <f t="shared" si="17"/>
        <v>-0.49137931034482757</v>
      </c>
      <c r="AT12" s="241">
        <f t="shared" si="18"/>
        <v>-0.52727272727272723</v>
      </c>
      <c r="AU12" s="242">
        <f t="shared" si="19"/>
        <v>-0.57657657657657657</v>
      </c>
      <c r="AX12" s="229"/>
      <c r="AY12" s="229"/>
      <c r="AZ12" s="229"/>
      <c r="BA12" s="229"/>
      <c r="BB12" s="229"/>
      <c r="BC12" s="229"/>
      <c r="BD12" s="229"/>
      <c r="BE12" s="229"/>
      <c r="BF12" s="229"/>
      <c r="BG12" s="229"/>
      <c r="BH12" s="229"/>
      <c r="BI12" s="229"/>
      <c r="BJ12" s="229"/>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230"/>
      <c r="CL12" s="230"/>
      <c r="CM12" s="230"/>
      <c r="CN12" s="230"/>
      <c r="CO12" s="230"/>
      <c r="CP12" s="230"/>
      <c r="CQ12" s="230"/>
      <c r="CR12" s="230"/>
      <c r="CS12" s="230"/>
      <c r="CT12" s="230"/>
      <c r="CU12" s="230"/>
      <c r="CV12" s="230"/>
      <c r="CW12" s="230"/>
      <c r="CX12" s="230"/>
      <c r="CY12" s="230"/>
      <c r="CZ12" s="230"/>
      <c r="DA12" s="230"/>
      <c r="DB12" s="230"/>
      <c r="DC12" s="230"/>
      <c r="DD12" s="230"/>
      <c r="DE12" s="230"/>
      <c r="DF12" s="230"/>
      <c r="DG12" s="230"/>
      <c r="DH12" s="230"/>
      <c r="DI12" s="230"/>
      <c r="DJ12" s="230"/>
      <c r="DK12" s="230"/>
      <c r="DL12" s="230"/>
      <c r="DM12" s="230"/>
      <c r="DN12" s="230"/>
      <c r="DO12" s="230"/>
      <c r="DP12" s="230"/>
      <c r="DQ12" s="230"/>
      <c r="DR12" s="230"/>
      <c r="DS12" s="230"/>
      <c r="DT12" s="230"/>
      <c r="DU12" s="230"/>
      <c r="DV12" s="230"/>
      <c r="DW12" s="230"/>
      <c r="DX12" s="230"/>
      <c r="DY12" s="230"/>
      <c r="DZ12" s="230"/>
      <c r="EA12" s="230"/>
      <c r="EB12" s="230"/>
      <c r="EC12" s="230"/>
      <c r="ED12" s="230"/>
      <c r="EE12" s="230"/>
      <c r="EF12" s="230"/>
      <c r="EG12" s="230"/>
      <c r="EH12" s="230"/>
      <c r="EI12" s="230"/>
      <c r="EJ12" s="230"/>
      <c r="EK12" s="230"/>
      <c r="EL12" s="230"/>
      <c r="EM12" s="230"/>
      <c r="EN12" s="230"/>
      <c r="EO12" s="230"/>
      <c r="EP12" s="230"/>
      <c r="EQ12" s="230"/>
      <c r="ER12" s="230"/>
      <c r="ES12" s="230"/>
      <c r="ET12" s="230"/>
      <c r="EU12" s="230"/>
      <c r="EV12" s="230"/>
      <c r="EW12" s="230"/>
      <c r="EX12" s="230"/>
      <c r="EY12" s="230"/>
      <c r="EZ12" s="230"/>
      <c r="FA12" s="230"/>
      <c r="FB12" s="230"/>
      <c r="FC12" s="230"/>
      <c r="FD12" s="230"/>
      <c r="FE12" s="230"/>
      <c r="FF12" s="230"/>
      <c r="FG12" s="230"/>
      <c r="FH12" s="230"/>
      <c r="FI12" s="230"/>
      <c r="FJ12" s="230"/>
      <c r="FK12" s="230"/>
      <c r="FL12" s="230"/>
      <c r="FM12" s="230"/>
      <c r="FN12" s="230"/>
      <c r="FO12" s="230"/>
      <c r="FP12" s="230"/>
      <c r="FQ12" s="230"/>
      <c r="FR12" s="230"/>
      <c r="FS12" s="230"/>
      <c r="FT12" s="230"/>
      <c r="FU12" s="230"/>
      <c r="FV12" s="230"/>
      <c r="FW12" s="230"/>
      <c r="FX12" s="230"/>
      <c r="FY12" s="230"/>
      <c r="FZ12" s="230"/>
      <c r="GA12" s="230"/>
      <c r="GB12" s="230"/>
      <c r="GC12" s="230"/>
      <c r="GD12" s="230"/>
      <c r="GE12" s="230"/>
      <c r="GF12" s="230"/>
      <c r="GG12" s="230"/>
      <c r="GH12" s="230"/>
      <c r="GI12" s="230"/>
      <c r="GJ12" s="230"/>
      <c r="GK12" s="230"/>
      <c r="GL12" s="230"/>
      <c r="GM12" s="230"/>
      <c r="GN12" s="230"/>
      <c r="GO12" s="230"/>
      <c r="GP12" s="230"/>
      <c r="GQ12" s="230"/>
      <c r="GR12" s="230"/>
      <c r="GS12" s="230"/>
      <c r="GT12" s="230"/>
      <c r="GU12" s="230"/>
      <c r="GV12" s="230"/>
      <c r="GW12" s="230"/>
      <c r="GX12" s="230"/>
      <c r="GY12" s="230"/>
      <c r="GZ12" s="230"/>
      <c r="HA12" s="230"/>
      <c r="HB12" s="230"/>
      <c r="HC12" s="230"/>
      <c r="HD12" s="230"/>
      <c r="HE12" s="230"/>
      <c r="HF12" s="230"/>
      <c r="HG12" s="230"/>
      <c r="HH12" s="230"/>
      <c r="HI12" s="230"/>
      <c r="HJ12" s="230"/>
      <c r="HK12" s="230"/>
      <c r="HL12" s="230"/>
      <c r="HM12" s="230"/>
      <c r="HN12" s="230"/>
      <c r="HO12" s="230"/>
      <c r="HP12" s="230"/>
      <c r="HQ12" s="230"/>
      <c r="HR12" s="230"/>
      <c r="HS12" s="230"/>
      <c r="HT12" s="230"/>
      <c r="HU12" s="230"/>
      <c r="HV12" s="230"/>
      <c r="HW12" s="230"/>
      <c r="HX12" s="230"/>
      <c r="HY12" s="230"/>
      <c r="HZ12" s="230"/>
      <c r="IA12" s="230"/>
      <c r="IB12" s="230"/>
      <c r="IC12" s="230"/>
      <c r="ID12" s="230"/>
      <c r="IE12" s="230"/>
      <c r="IF12" s="230"/>
      <c r="IG12" s="230"/>
      <c r="IH12" s="230"/>
      <c r="II12" s="230"/>
      <c r="IJ12" s="230"/>
      <c r="IK12" s="230"/>
      <c r="IL12" s="230"/>
      <c r="IM12" s="230"/>
      <c r="IN12" s="230"/>
      <c r="IO12" s="230"/>
      <c r="IP12" s="230"/>
      <c r="IQ12" s="230"/>
      <c r="IR12" s="230"/>
      <c r="IS12" s="230"/>
      <c r="IT12" s="230"/>
      <c r="IU12" s="230"/>
      <c r="IV12" s="230"/>
      <c r="IW12" s="230"/>
      <c r="IX12" s="230"/>
      <c r="IY12" s="230"/>
      <c r="IZ12" s="230"/>
      <c r="JA12" s="230"/>
      <c r="JB12" s="230"/>
      <c r="JC12" s="230"/>
      <c r="JD12" s="230"/>
      <c r="JE12" s="230"/>
      <c r="JF12" s="230"/>
      <c r="JG12" s="230"/>
      <c r="JH12" s="230"/>
      <c r="JI12" s="230"/>
      <c r="JJ12" s="230"/>
      <c r="JK12" s="230"/>
      <c r="JL12" s="230"/>
      <c r="JM12" s="230"/>
      <c r="JN12" s="230"/>
      <c r="JO12" s="230"/>
      <c r="JP12" s="230"/>
      <c r="JQ12" s="230"/>
      <c r="JR12" s="230"/>
      <c r="JS12" s="230"/>
      <c r="JT12" s="230"/>
      <c r="JU12" s="230"/>
      <c r="JV12" s="230"/>
      <c r="JW12" s="230"/>
      <c r="JX12" s="230"/>
      <c r="JY12" s="230"/>
      <c r="JZ12" s="230"/>
      <c r="KA12" s="230"/>
      <c r="KB12" s="230"/>
      <c r="KC12" s="230"/>
      <c r="KD12" s="230"/>
      <c r="KE12" s="230"/>
      <c r="KF12" s="230"/>
      <c r="KG12" s="230"/>
      <c r="KH12" s="230"/>
      <c r="KI12" s="230"/>
      <c r="KJ12" s="230"/>
      <c r="KK12" s="230"/>
      <c r="KL12" s="230"/>
      <c r="KM12" s="230"/>
      <c r="KN12" s="230"/>
      <c r="KO12" s="230"/>
      <c r="KP12" s="230"/>
      <c r="KQ12" s="230"/>
      <c r="KR12" s="230"/>
      <c r="KS12" s="230"/>
      <c r="KT12" s="230"/>
      <c r="KU12" s="230"/>
      <c r="KV12" s="230"/>
      <c r="KW12" s="230"/>
      <c r="KX12" s="230"/>
      <c r="KY12" s="230"/>
      <c r="KZ12" s="230"/>
      <c r="LA12" s="230"/>
      <c r="LB12" s="230"/>
      <c r="LC12" s="230"/>
      <c r="LD12" s="230"/>
      <c r="LE12" s="230"/>
      <c r="LF12" s="230"/>
      <c r="LG12" s="230"/>
      <c r="LH12" s="230"/>
      <c r="LI12" s="230"/>
      <c r="LJ12" s="230"/>
      <c r="LK12" s="230"/>
      <c r="LL12" s="230"/>
      <c r="LM12" s="230"/>
      <c r="LN12" s="230"/>
      <c r="LO12" s="230"/>
      <c r="LP12" s="230"/>
      <c r="LQ12" s="230"/>
      <c r="LR12" s="230"/>
      <c r="LS12" s="230"/>
      <c r="LT12" s="230"/>
      <c r="LU12" s="230"/>
      <c r="LV12" s="230"/>
      <c r="LW12" s="230"/>
      <c r="LX12" s="230"/>
      <c r="LY12" s="230"/>
      <c r="LZ12" s="230"/>
      <c r="MA12" s="230"/>
      <c r="MB12" s="230"/>
      <c r="MC12" s="230"/>
      <c r="MD12" s="230"/>
      <c r="ME12" s="230"/>
      <c r="MF12" s="230"/>
      <c r="MG12" s="230"/>
      <c r="MH12" s="230"/>
      <c r="MI12" s="230"/>
      <c r="MJ12" s="230"/>
      <c r="MK12" s="230"/>
      <c r="ML12" s="230"/>
      <c r="MM12" s="230"/>
      <c r="MN12" s="230"/>
      <c r="MO12" s="230"/>
      <c r="MP12" s="230"/>
      <c r="MQ12" s="230"/>
      <c r="MR12" s="230"/>
      <c r="MS12" s="230"/>
      <c r="MT12" s="230"/>
      <c r="MU12" s="230"/>
      <c r="MV12" s="230"/>
      <c r="MW12" s="230"/>
      <c r="MX12" s="230"/>
      <c r="MY12" s="230"/>
      <c r="MZ12" s="230"/>
      <c r="NA12" s="230"/>
      <c r="NB12" s="230"/>
      <c r="NC12" s="230"/>
      <c r="ND12" s="230"/>
      <c r="NE12" s="230"/>
      <c r="NF12" s="230"/>
      <c r="NG12" s="230"/>
      <c r="NH12" s="230"/>
      <c r="NI12" s="230"/>
      <c r="NJ12" s="230"/>
      <c r="NK12" s="230"/>
      <c r="NL12" s="230"/>
      <c r="NM12" s="230"/>
      <c r="NN12" s="230"/>
      <c r="NO12" s="230"/>
      <c r="NP12" s="230"/>
      <c r="NQ12" s="230"/>
      <c r="NR12" s="230"/>
      <c r="NS12" s="230"/>
      <c r="NT12" s="230"/>
      <c r="NU12" s="230"/>
      <c r="NV12" s="230"/>
      <c r="NW12" s="230"/>
      <c r="NX12" s="230"/>
      <c r="NY12" s="230"/>
      <c r="NZ12" s="230"/>
      <c r="OA12" s="230"/>
      <c r="OB12" s="230"/>
      <c r="OC12" s="230"/>
      <c r="OD12" s="230"/>
      <c r="OE12" s="230"/>
      <c r="OF12" s="230"/>
      <c r="OG12" s="230"/>
      <c r="OH12" s="230"/>
      <c r="OI12" s="230"/>
      <c r="OJ12" s="230"/>
      <c r="OK12" s="230"/>
      <c r="OL12" s="230"/>
      <c r="OM12" s="230"/>
      <c r="ON12" s="230"/>
      <c r="OO12" s="230"/>
      <c r="OP12" s="230"/>
      <c r="OQ12" s="230"/>
      <c r="OR12" s="230"/>
      <c r="OS12" s="230"/>
      <c r="OT12" s="230"/>
      <c r="OU12" s="230"/>
      <c r="OV12" s="230"/>
      <c r="OW12" s="230"/>
      <c r="OX12" s="230"/>
      <c r="OY12" s="230"/>
      <c r="OZ12" s="230"/>
      <c r="PA12" s="230"/>
      <c r="PB12" s="230"/>
      <c r="PC12" s="230"/>
      <c r="PD12" s="230"/>
      <c r="PE12" s="230"/>
      <c r="PF12" s="230"/>
      <c r="PG12" s="230"/>
      <c r="PH12" s="230"/>
      <c r="PI12" s="230"/>
      <c r="PJ12" s="230"/>
      <c r="PK12" s="230"/>
      <c r="PL12" s="230"/>
      <c r="PM12" s="230"/>
      <c r="PN12" s="230"/>
      <c r="PO12" s="230"/>
      <c r="PP12" s="230"/>
      <c r="PQ12" s="230"/>
      <c r="PR12" s="230"/>
      <c r="PS12" s="230"/>
      <c r="PT12" s="230"/>
      <c r="PU12" s="230"/>
      <c r="PV12" s="230"/>
      <c r="PW12" s="230"/>
      <c r="PX12" s="230"/>
      <c r="PY12" s="230"/>
      <c r="PZ12" s="230"/>
      <c r="QA12" s="230"/>
      <c r="QB12" s="230"/>
      <c r="QC12" s="230"/>
      <c r="QD12" s="230"/>
      <c r="QE12" s="230"/>
      <c r="QF12" s="230"/>
      <c r="QG12" s="230"/>
      <c r="QH12" s="230"/>
      <c r="QI12" s="230"/>
      <c r="QJ12" s="230"/>
      <c r="QK12" s="230"/>
      <c r="QL12" s="230"/>
      <c r="QM12" s="230"/>
      <c r="QN12" s="230"/>
      <c r="QO12" s="230"/>
      <c r="QP12" s="230"/>
      <c r="QQ12" s="230"/>
      <c r="QR12" s="230"/>
      <c r="QS12" s="230"/>
      <c r="QT12" s="230"/>
      <c r="QU12" s="230"/>
      <c r="QV12" s="230"/>
      <c r="QW12" s="230"/>
      <c r="QX12" s="230"/>
      <c r="QY12" s="230"/>
      <c r="QZ12" s="230"/>
      <c r="RA12" s="230"/>
      <c r="RB12" s="230"/>
      <c r="RC12" s="230"/>
      <c r="RD12" s="230"/>
      <c r="RE12" s="230"/>
      <c r="RF12" s="230"/>
      <c r="RG12" s="230"/>
      <c r="RH12" s="230"/>
      <c r="RI12" s="230"/>
      <c r="RJ12" s="230"/>
      <c r="RK12" s="230"/>
      <c r="RL12" s="230"/>
      <c r="RM12" s="230"/>
      <c r="RN12" s="230"/>
      <c r="RO12" s="230"/>
      <c r="RP12" s="230"/>
      <c r="RQ12" s="230"/>
      <c r="RR12" s="230"/>
      <c r="RS12" s="230"/>
      <c r="RT12" s="230"/>
      <c r="RU12" s="230"/>
      <c r="RV12" s="230"/>
      <c r="RW12" s="230"/>
      <c r="RX12" s="230"/>
      <c r="RY12" s="230"/>
      <c r="RZ12" s="230"/>
      <c r="SA12" s="230"/>
      <c r="SB12" s="230"/>
      <c r="SC12" s="230"/>
      <c r="SD12" s="230"/>
      <c r="SE12" s="230"/>
      <c r="SF12" s="230"/>
      <c r="SG12" s="230"/>
      <c r="SH12" s="230"/>
      <c r="SI12" s="230"/>
      <c r="SJ12" s="230"/>
      <c r="SK12" s="230"/>
      <c r="SL12" s="230"/>
      <c r="SM12" s="230"/>
      <c r="SN12" s="230"/>
      <c r="SO12" s="230"/>
      <c r="SP12" s="230"/>
      <c r="SQ12" s="230"/>
      <c r="SR12" s="230"/>
      <c r="SS12" s="230"/>
      <c r="ST12" s="230"/>
      <c r="SU12" s="230"/>
      <c r="SV12" s="230"/>
      <c r="SW12" s="230"/>
      <c r="SX12" s="230"/>
      <c r="SY12" s="230"/>
      <c r="SZ12" s="230"/>
      <c r="TA12" s="230"/>
      <c r="TB12" s="230"/>
      <c r="TC12" s="230"/>
      <c r="TD12" s="230"/>
      <c r="TE12" s="230"/>
      <c r="TF12" s="230"/>
      <c r="TG12" s="230"/>
      <c r="TH12" s="230"/>
      <c r="TI12" s="230"/>
      <c r="TJ12" s="230"/>
      <c r="TK12" s="230"/>
      <c r="TL12" s="230"/>
      <c r="TM12" s="230"/>
      <c r="TN12" s="230"/>
      <c r="TO12" s="230"/>
      <c r="TP12" s="230"/>
      <c r="TQ12" s="230"/>
      <c r="TR12" s="230"/>
      <c r="TS12" s="230"/>
      <c r="TT12" s="230"/>
      <c r="TU12" s="230"/>
      <c r="TV12" s="230"/>
      <c r="TW12" s="230"/>
      <c r="TX12" s="230"/>
      <c r="TY12" s="230"/>
      <c r="TZ12" s="230"/>
      <c r="UA12" s="230"/>
      <c r="UB12" s="230"/>
      <c r="UC12" s="230"/>
      <c r="UD12" s="230"/>
      <c r="UE12" s="230"/>
      <c r="UF12" s="230"/>
      <c r="UG12" s="230"/>
      <c r="UH12" s="230"/>
      <c r="UI12" s="230"/>
      <c r="UJ12" s="230"/>
      <c r="UK12" s="230"/>
      <c r="UL12" s="230"/>
      <c r="UM12" s="230"/>
      <c r="UN12" s="230"/>
      <c r="UO12" s="230"/>
      <c r="UP12" s="230"/>
      <c r="UQ12" s="230"/>
      <c r="UR12" s="230"/>
      <c r="US12" s="230"/>
      <c r="UT12" s="230"/>
      <c r="UU12" s="230"/>
      <c r="UV12" s="230"/>
      <c r="UW12" s="230"/>
      <c r="UX12" s="230"/>
      <c r="UY12" s="230"/>
      <c r="UZ12" s="230"/>
      <c r="VA12" s="230"/>
      <c r="VB12" s="230"/>
      <c r="VC12" s="230"/>
      <c r="VD12" s="230"/>
      <c r="VE12" s="230"/>
      <c r="VF12" s="230"/>
      <c r="VG12" s="230"/>
      <c r="VH12" s="230"/>
      <c r="VI12" s="230"/>
      <c r="VJ12" s="230"/>
      <c r="VK12" s="230"/>
      <c r="VL12" s="230"/>
      <c r="VM12" s="230"/>
      <c r="VN12" s="230"/>
      <c r="VO12" s="230"/>
      <c r="VP12" s="230"/>
      <c r="VQ12" s="230"/>
      <c r="VR12" s="230"/>
      <c r="VS12" s="230"/>
      <c r="VT12" s="230"/>
      <c r="VU12" s="230"/>
      <c r="VV12" s="230"/>
      <c r="VW12" s="230"/>
      <c r="VX12" s="230"/>
      <c r="VY12" s="230"/>
      <c r="VZ12" s="230"/>
      <c r="WA12" s="230"/>
      <c r="WB12" s="230"/>
      <c r="WC12" s="230"/>
      <c r="WD12" s="230"/>
      <c r="WE12" s="230"/>
      <c r="WF12" s="230"/>
      <c r="WG12" s="230"/>
      <c r="WH12" s="230"/>
      <c r="WI12" s="230"/>
      <c r="WJ12" s="230"/>
      <c r="WK12" s="230"/>
      <c r="WL12" s="230"/>
      <c r="WM12" s="230"/>
      <c r="WN12" s="230"/>
      <c r="WO12" s="230"/>
      <c r="WP12" s="230"/>
      <c r="WQ12" s="230"/>
      <c r="WR12" s="230"/>
      <c r="WS12" s="230"/>
      <c r="WT12" s="230"/>
      <c r="WU12" s="230"/>
      <c r="WV12" s="230"/>
      <c r="WW12" s="230"/>
      <c r="WX12" s="230"/>
      <c r="WY12" s="230"/>
      <c r="WZ12" s="230"/>
      <c r="XA12" s="230"/>
      <c r="XB12" s="230"/>
      <c r="XC12" s="230"/>
      <c r="XD12" s="230"/>
      <c r="XE12" s="230"/>
      <c r="XF12" s="230"/>
      <c r="XG12" s="230"/>
      <c r="XH12" s="230"/>
      <c r="XI12" s="230"/>
      <c r="XJ12" s="230"/>
      <c r="XK12" s="230"/>
      <c r="XL12" s="230"/>
      <c r="XM12" s="230"/>
      <c r="XN12" s="230"/>
      <c r="XO12" s="230"/>
      <c r="XP12" s="230"/>
      <c r="XQ12" s="230"/>
      <c r="XR12" s="230"/>
      <c r="XS12" s="230"/>
      <c r="XT12" s="230"/>
      <c r="XU12" s="230"/>
      <c r="XV12" s="230"/>
      <c r="XW12" s="230"/>
      <c r="XX12" s="230"/>
      <c r="XY12" s="230"/>
      <c r="XZ12" s="230"/>
      <c r="YA12" s="230"/>
      <c r="YB12" s="230"/>
      <c r="YC12" s="230"/>
      <c r="YD12" s="230"/>
      <c r="YE12" s="230"/>
      <c r="YF12" s="230"/>
      <c r="YG12" s="230"/>
      <c r="YH12" s="230"/>
      <c r="YI12" s="230"/>
      <c r="YJ12" s="230"/>
      <c r="YK12" s="230"/>
      <c r="YL12" s="230"/>
      <c r="YM12" s="230"/>
      <c r="YN12" s="230"/>
      <c r="YO12" s="230"/>
      <c r="YP12" s="230"/>
      <c r="YQ12" s="230"/>
      <c r="YR12" s="230"/>
      <c r="YS12" s="230"/>
      <c r="YT12" s="230"/>
      <c r="YU12" s="230"/>
      <c r="YV12" s="230"/>
      <c r="YW12" s="230"/>
      <c r="YX12" s="230"/>
      <c r="YY12" s="230"/>
      <c r="YZ12" s="230"/>
      <c r="ZA12" s="230"/>
      <c r="ZB12" s="230"/>
      <c r="ZC12" s="230"/>
      <c r="ZD12" s="230"/>
      <c r="ZE12" s="230"/>
      <c r="ZF12" s="230"/>
      <c r="ZG12" s="230"/>
      <c r="ZH12" s="230"/>
      <c r="ZI12" s="230"/>
      <c r="ZJ12" s="230"/>
      <c r="ZK12" s="230"/>
      <c r="ZL12" s="230"/>
      <c r="ZM12" s="230"/>
      <c r="ZN12" s="230"/>
      <c r="ZO12" s="230"/>
      <c r="ZP12" s="230"/>
      <c r="ZQ12" s="230"/>
      <c r="ZR12" s="230"/>
      <c r="ZS12" s="230"/>
      <c r="ZT12" s="230"/>
      <c r="ZU12" s="230"/>
      <c r="ZV12" s="230"/>
      <c r="ZW12" s="230"/>
      <c r="ZX12" s="230"/>
      <c r="ZY12" s="230"/>
      <c r="ZZ12" s="230"/>
      <c r="AAA12" s="230"/>
      <c r="AAB12" s="230"/>
      <c r="AAC12" s="230"/>
      <c r="AAD12" s="230"/>
      <c r="AAE12" s="230"/>
      <c r="AAF12" s="230"/>
      <c r="AAG12" s="230"/>
      <c r="AAH12" s="230"/>
      <c r="AAI12" s="230"/>
      <c r="AAJ12" s="230"/>
      <c r="AAK12" s="230"/>
      <c r="AAL12" s="230"/>
      <c r="AAM12" s="230"/>
      <c r="AAN12" s="230"/>
      <c r="AAO12" s="230"/>
      <c r="AAP12" s="230"/>
      <c r="AAQ12" s="230"/>
      <c r="AAR12" s="230"/>
      <c r="AAS12" s="230"/>
      <c r="AAT12" s="230"/>
      <c r="AAU12" s="230"/>
      <c r="AAV12" s="230"/>
      <c r="AAW12" s="230"/>
      <c r="AAX12" s="230"/>
      <c r="AAY12" s="230"/>
      <c r="AAZ12" s="230"/>
      <c r="ABA12" s="230"/>
      <c r="ABB12" s="230"/>
      <c r="ABC12" s="230"/>
      <c r="ABD12" s="230"/>
      <c r="ABE12" s="230"/>
      <c r="ABF12" s="230"/>
      <c r="ABG12" s="230"/>
      <c r="ABH12" s="230"/>
      <c r="ABI12" s="230"/>
      <c r="ABJ12" s="230"/>
      <c r="ABK12" s="230"/>
      <c r="ABL12" s="230"/>
      <c r="ABM12" s="230"/>
      <c r="ABN12" s="230"/>
      <c r="ABO12" s="230"/>
      <c r="ABP12" s="230"/>
      <c r="ABQ12" s="230"/>
      <c r="ABR12" s="230"/>
      <c r="ABS12" s="230"/>
      <c r="ABT12" s="230"/>
      <c r="ABU12" s="230"/>
      <c r="ABV12" s="230"/>
      <c r="ABW12" s="230"/>
      <c r="ABX12" s="230"/>
      <c r="ABY12" s="230"/>
      <c r="ABZ12" s="230"/>
      <c r="ACA12" s="230"/>
      <c r="ACB12" s="230"/>
      <c r="ACC12" s="230"/>
      <c r="ACD12" s="230"/>
      <c r="ACE12" s="230"/>
      <c r="ACF12" s="230"/>
      <c r="ACG12" s="230"/>
      <c r="ACH12" s="230"/>
      <c r="ACI12" s="230"/>
      <c r="ACJ12" s="230"/>
      <c r="ACK12" s="230"/>
      <c r="ACL12" s="230"/>
      <c r="ACM12" s="230"/>
      <c r="ACN12" s="230"/>
      <c r="ACO12" s="230"/>
      <c r="ACP12" s="230"/>
      <c r="ACQ12" s="230"/>
      <c r="ACR12" s="230"/>
      <c r="ACS12" s="230"/>
      <c r="ACT12" s="230"/>
      <c r="ACU12" s="230"/>
      <c r="ACV12" s="230"/>
      <c r="ACW12" s="230"/>
      <c r="ACX12" s="230"/>
      <c r="ACY12" s="230"/>
      <c r="ACZ12" s="230"/>
      <c r="ADA12" s="230"/>
      <c r="ADB12" s="230"/>
      <c r="ADC12" s="230"/>
      <c r="ADD12" s="230"/>
      <c r="ADE12" s="230"/>
      <c r="ADF12" s="230"/>
      <c r="ADG12" s="230"/>
      <c r="ADH12" s="230"/>
      <c r="ADI12" s="230"/>
      <c r="ADJ12" s="230"/>
      <c r="ADK12" s="230"/>
      <c r="ADL12" s="230"/>
      <c r="ADM12" s="230"/>
      <c r="ADN12" s="230"/>
      <c r="ADO12" s="230"/>
      <c r="ADP12" s="230"/>
      <c r="ADQ12" s="230"/>
      <c r="ADR12" s="230"/>
      <c r="ADS12" s="230"/>
      <c r="ADT12" s="230"/>
      <c r="ADU12" s="230"/>
      <c r="ADV12" s="230"/>
      <c r="ADW12" s="230"/>
      <c r="ADX12" s="230"/>
      <c r="ADY12" s="230"/>
      <c r="ADZ12" s="230"/>
      <c r="AEA12" s="230"/>
      <c r="AEB12" s="230"/>
      <c r="AEC12" s="230"/>
      <c r="AED12" s="230"/>
      <c r="AEE12" s="230"/>
      <c r="AEF12" s="230"/>
      <c r="AEG12" s="230"/>
      <c r="AEH12" s="230"/>
      <c r="AEI12" s="230"/>
      <c r="AEJ12" s="230"/>
      <c r="AEK12" s="230"/>
      <c r="AEL12" s="230"/>
      <c r="AEM12" s="230"/>
      <c r="AEN12" s="230"/>
      <c r="AEO12" s="230"/>
      <c r="AEP12" s="230"/>
      <c r="AEQ12" s="230"/>
      <c r="AER12" s="230"/>
      <c r="AES12" s="230"/>
      <c r="AET12" s="230"/>
      <c r="AEU12" s="230"/>
      <c r="AEV12" s="230"/>
      <c r="AEW12" s="230"/>
      <c r="AEX12" s="230"/>
      <c r="AEY12" s="230"/>
      <c r="AEZ12" s="230"/>
      <c r="AFA12" s="230"/>
      <c r="AFB12" s="230"/>
      <c r="AFC12" s="230"/>
      <c r="AFD12" s="230"/>
      <c r="AFE12" s="230"/>
      <c r="AFF12" s="230"/>
      <c r="AFG12" s="230"/>
      <c r="AFH12" s="230"/>
      <c r="AFI12" s="230"/>
      <c r="AFJ12" s="230"/>
      <c r="AFK12" s="230"/>
      <c r="AFL12" s="230"/>
      <c r="AFM12" s="230"/>
      <c r="AFN12" s="230"/>
      <c r="AFO12" s="230"/>
      <c r="AFP12" s="230"/>
      <c r="AFQ12" s="230"/>
      <c r="AFR12" s="230"/>
      <c r="AFS12" s="230"/>
      <c r="AFT12" s="230"/>
      <c r="AFU12" s="230"/>
      <c r="AFV12" s="230"/>
      <c r="AFW12" s="230"/>
      <c r="AFX12" s="230"/>
      <c r="AFY12" s="230"/>
      <c r="AFZ12" s="230"/>
      <c r="AGA12" s="230"/>
      <c r="AGB12" s="230"/>
      <c r="AGC12" s="230"/>
      <c r="AGD12" s="230"/>
      <c r="AGE12" s="230"/>
      <c r="AGF12" s="230"/>
      <c r="AGG12" s="230"/>
      <c r="AGH12" s="230"/>
      <c r="AGI12" s="230"/>
      <c r="AGJ12" s="230"/>
      <c r="AGK12" s="230"/>
      <c r="AGL12" s="230"/>
      <c r="AGM12" s="230"/>
      <c r="AGN12" s="230"/>
      <c r="AGO12" s="230"/>
      <c r="AGP12" s="230"/>
      <c r="AGQ12" s="230"/>
      <c r="AGR12" s="230"/>
      <c r="AGS12" s="230"/>
      <c r="AGT12" s="230"/>
      <c r="AGU12" s="230"/>
      <c r="AGV12" s="230"/>
      <c r="AGW12" s="230"/>
      <c r="AGX12" s="230"/>
      <c r="AGY12" s="230"/>
      <c r="AGZ12" s="230"/>
      <c r="AHA12" s="230"/>
      <c r="AHB12" s="230"/>
      <c r="AHC12" s="230"/>
      <c r="AHD12" s="230"/>
      <c r="AHE12" s="230"/>
      <c r="AHF12" s="230"/>
      <c r="AHG12" s="230"/>
      <c r="AHH12" s="230"/>
      <c r="AHI12" s="230"/>
      <c r="AHJ12" s="230"/>
      <c r="AHK12" s="230"/>
      <c r="AHL12" s="230"/>
      <c r="AHM12" s="230"/>
      <c r="AHN12" s="230"/>
      <c r="AHO12" s="230"/>
      <c r="AHP12" s="230"/>
      <c r="AHQ12" s="230"/>
      <c r="AHR12" s="230"/>
      <c r="AHS12" s="230"/>
      <c r="AHT12" s="230"/>
      <c r="AHU12" s="230"/>
      <c r="AHV12" s="230"/>
      <c r="AHW12" s="230"/>
      <c r="AHX12" s="230"/>
      <c r="AHY12" s="230"/>
      <c r="AHZ12" s="230"/>
      <c r="AIA12" s="230"/>
      <c r="AIB12" s="230"/>
      <c r="AIC12" s="230"/>
      <c r="AID12" s="230"/>
      <c r="AIE12" s="230"/>
      <c r="AIF12" s="230"/>
      <c r="AIG12" s="230"/>
      <c r="AIH12" s="230"/>
      <c r="AII12" s="230"/>
      <c r="AIJ12" s="230"/>
      <c r="AIK12" s="230"/>
      <c r="AIL12" s="230"/>
      <c r="AIM12" s="230"/>
      <c r="AIN12" s="230"/>
      <c r="AIO12" s="230"/>
      <c r="AIP12" s="230"/>
      <c r="AIQ12" s="230"/>
      <c r="AIR12" s="230"/>
      <c r="AIS12" s="230"/>
      <c r="AIT12" s="230"/>
      <c r="AIU12" s="230"/>
      <c r="AIV12" s="230"/>
      <c r="AIW12" s="230"/>
      <c r="AIX12" s="230"/>
      <c r="AIY12" s="230"/>
      <c r="AIZ12" s="230"/>
      <c r="AJA12" s="230"/>
      <c r="AJB12" s="230"/>
      <c r="AJC12" s="230"/>
      <c r="AJD12" s="230"/>
      <c r="AJE12" s="230"/>
      <c r="AJF12" s="230"/>
      <c r="AJG12" s="230"/>
      <c r="AJH12" s="230"/>
      <c r="AJI12" s="230"/>
      <c r="AJJ12" s="230"/>
      <c r="AJK12" s="230"/>
      <c r="AJL12" s="230"/>
      <c r="AJM12" s="230"/>
      <c r="AJN12" s="230"/>
      <c r="AJO12" s="230"/>
      <c r="AJP12" s="230"/>
      <c r="AJQ12" s="230"/>
      <c r="AJR12" s="230"/>
      <c r="AJS12" s="230"/>
      <c r="AJT12" s="230"/>
      <c r="AJU12" s="230"/>
      <c r="AJV12" s="230"/>
      <c r="AJW12" s="230"/>
      <c r="AJX12" s="230"/>
      <c r="AJY12" s="230"/>
      <c r="AJZ12" s="230"/>
      <c r="AKA12" s="230"/>
      <c r="AKB12" s="230"/>
      <c r="AKC12" s="230"/>
      <c r="AKD12" s="230"/>
      <c r="AKE12" s="230"/>
      <c r="AKF12" s="230"/>
      <c r="AKG12" s="230"/>
      <c r="AKH12" s="230"/>
      <c r="AKI12" s="230"/>
      <c r="AKJ12" s="230"/>
      <c r="AKK12" s="230"/>
      <c r="AKL12" s="230"/>
      <c r="AKM12" s="230"/>
      <c r="AKN12" s="230"/>
      <c r="AKO12" s="230"/>
      <c r="AKP12" s="230"/>
      <c r="AKQ12" s="230"/>
      <c r="AKR12" s="230"/>
      <c r="AKS12" s="230"/>
      <c r="AKT12" s="230"/>
      <c r="AKU12" s="230"/>
      <c r="AKV12" s="230"/>
      <c r="AKW12" s="230"/>
      <c r="AKX12" s="230"/>
      <c r="AKY12" s="230"/>
      <c r="AKZ12" s="230"/>
      <c r="ALA12" s="230"/>
      <c r="ALB12" s="230"/>
      <c r="ALC12" s="230"/>
      <c r="ALD12" s="230"/>
      <c r="ALE12" s="230"/>
      <c r="ALF12" s="230"/>
      <c r="ALG12" s="230"/>
      <c r="ALH12" s="230"/>
      <c r="ALI12" s="230"/>
      <c r="ALJ12" s="230"/>
      <c r="ALK12" s="230"/>
      <c r="ALL12" s="230"/>
      <c r="ALM12" s="230"/>
      <c r="ALN12" s="230"/>
      <c r="ALO12" s="230"/>
      <c r="ALP12" s="230"/>
      <c r="ALQ12" s="230"/>
      <c r="ALR12" s="230"/>
      <c r="ALS12" s="230"/>
      <c r="ALT12" s="230"/>
      <c r="ALU12" s="230"/>
      <c r="ALV12" s="230"/>
      <c r="ALW12" s="230"/>
      <c r="ALX12" s="230"/>
      <c r="ALY12" s="230"/>
      <c r="ALZ12" s="230"/>
      <c r="AMA12" s="230"/>
      <c r="AMB12" s="230"/>
      <c r="AMC12" s="230"/>
      <c r="AMD12" s="230"/>
      <c r="AME12" s="230"/>
      <c r="AMF12" s="230"/>
      <c r="AMG12" s="230"/>
      <c r="AMH12" s="230"/>
      <c r="AMI12" s="230"/>
      <c r="AMJ12" s="230"/>
      <c r="AMK12" s="230"/>
      <c r="AML12" s="230"/>
      <c r="AMM12" s="230"/>
      <c r="AMN12" s="230"/>
      <c r="AMO12" s="230"/>
      <c r="AMP12" s="230"/>
      <c r="AMQ12" s="230"/>
      <c r="AMR12" s="230"/>
      <c r="AMS12" s="230"/>
      <c r="AMT12" s="230"/>
      <c r="AMU12" s="230"/>
      <c r="AMV12" s="230"/>
      <c r="AMW12" s="230"/>
      <c r="AMX12" s="230"/>
      <c r="AMY12" s="230"/>
      <c r="AMZ12" s="230"/>
      <c r="ANA12" s="230"/>
      <c r="ANB12" s="230"/>
      <c r="ANC12" s="230"/>
      <c r="AND12" s="230"/>
      <c r="ANE12" s="230"/>
      <c r="ANF12" s="230"/>
      <c r="ANG12" s="230"/>
      <c r="ANH12" s="230"/>
      <c r="ANI12" s="230"/>
      <c r="ANJ12" s="230"/>
      <c r="ANK12" s="230"/>
      <c r="ANL12" s="230"/>
      <c r="ANM12" s="230"/>
      <c r="ANN12" s="230"/>
      <c r="ANO12" s="230"/>
      <c r="ANP12" s="230"/>
      <c r="ANQ12" s="230"/>
      <c r="ANR12" s="230"/>
      <c r="ANS12" s="230"/>
      <c r="ANT12" s="230"/>
      <c r="ANU12" s="230"/>
      <c r="ANV12" s="230"/>
      <c r="ANW12" s="230"/>
      <c r="ANX12" s="230"/>
      <c r="ANY12" s="230"/>
      <c r="ANZ12" s="230"/>
      <c r="AOA12" s="230"/>
      <c r="AOB12" s="230"/>
      <c r="AOC12" s="230"/>
      <c r="AOD12" s="230"/>
      <c r="AOE12" s="230"/>
      <c r="AOF12" s="230"/>
      <c r="AOG12" s="230"/>
      <c r="AOH12" s="230"/>
      <c r="AOI12" s="230"/>
      <c r="AOJ12" s="230"/>
      <c r="AOK12" s="230"/>
      <c r="AOL12" s="230"/>
      <c r="AOM12" s="230"/>
      <c r="AON12" s="230"/>
      <c r="AOO12" s="230"/>
      <c r="AOP12" s="230"/>
      <c r="AOQ12" s="230"/>
      <c r="AOR12" s="230"/>
      <c r="AOS12" s="230"/>
      <c r="AOT12" s="230"/>
      <c r="AOU12" s="230"/>
      <c r="AOV12" s="230"/>
      <c r="AOW12" s="230"/>
      <c r="AOX12" s="230"/>
      <c r="AOY12" s="230"/>
      <c r="AOZ12" s="230"/>
      <c r="APA12" s="230"/>
      <c r="APB12" s="230"/>
      <c r="APC12" s="230"/>
      <c r="APD12" s="230"/>
      <c r="APE12" s="230"/>
      <c r="APF12" s="230"/>
      <c r="APG12" s="230"/>
      <c r="APH12" s="230"/>
      <c r="API12" s="230"/>
      <c r="APJ12" s="230"/>
      <c r="APK12" s="230"/>
      <c r="APL12" s="230"/>
      <c r="APM12" s="230"/>
      <c r="APN12" s="230"/>
      <c r="APO12" s="230"/>
      <c r="APP12" s="230"/>
      <c r="APQ12" s="230"/>
      <c r="APR12" s="230"/>
      <c r="APS12" s="230"/>
      <c r="APT12" s="230"/>
      <c r="APU12" s="230"/>
      <c r="APV12" s="230"/>
      <c r="APW12" s="230"/>
      <c r="APX12" s="230"/>
      <c r="APY12" s="230"/>
      <c r="APZ12" s="230"/>
      <c r="AQA12" s="230"/>
      <c r="AQB12" s="230"/>
      <c r="AQC12" s="230"/>
      <c r="AQD12" s="230"/>
      <c r="AQE12" s="230"/>
      <c r="AQF12" s="230"/>
      <c r="AQG12" s="230"/>
      <c r="AQH12" s="230"/>
      <c r="AQI12" s="230"/>
      <c r="AQJ12" s="230"/>
      <c r="AQK12" s="230"/>
      <c r="AQL12" s="230"/>
      <c r="AQM12" s="230"/>
      <c r="AQN12" s="230"/>
      <c r="AQO12" s="230"/>
      <c r="AQP12" s="230"/>
      <c r="AQQ12" s="230"/>
      <c r="AQR12" s="230"/>
      <c r="AQS12" s="230"/>
      <c r="AQT12" s="230"/>
      <c r="AQU12" s="230"/>
      <c r="AQV12" s="230"/>
      <c r="AQW12" s="230"/>
      <c r="AQX12" s="230"/>
      <c r="AQY12" s="230"/>
      <c r="AQZ12" s="230"/>
      <c r="ARA12" s="230"/>
      <c r="ARB12" s="230"/>
      <c r="ARC12" s="230"/>
      <c r="ARD12" s="230"/>
      <c r="ARE12" s="230"/>
      <c r="ARF12" s="230"/>
      <c r="ARG12" s="230"/>
      <c r="ARH12" s="230"/>
      <c r="ARI12" s="230"/>
      <c r="ARJ12" s="230"/>
      <c r="ARK12" s="230"/>
      <c r="ARL12" s="230"/>
      <c r="ARM12" s="230"/>
      <c r="ARN12" s="230"/>
      <c r="ARO12" s="230"/>
      <c r="ARP12" s="230"/>
      <c r="ARQ12" s="230"/>
      <c r="ARR12" s="230"/>
      <c r="ARS12" s="230"/>
      <c r="ART12" s="230"/>
      <c r="ARU12" s="230"/>
      <c r="ARV12" s="230"/>
      <c r="ARW12" s="230"/>
      <c r="ARX12" s="230"/>
      <c r="ARY12" s="230"/>
      <c r="ARZ12" s="230"/>
      <c r="ASA12" s="230"/>
      <c r="ASB12" s="230"/>
      <c r="ASC12" s="230"/>
      <c r="ASD12" s="230"/>
      <c r="ASE12" s="230"/>
      <c r="ASF12" s="230"/>
      <c r="ASG12" s="230"/>
      <c r="ASH12" s="230"/>
      <c r="ASI12" s="230"/>
      <c r="ASJ12" s="230"/>
      <c r="ASK12" s="230"/>
      <c r="ASL12" s="230"/>
      <c r="ASM12" s="230"/>
      <c r="ASN12" s="230"/>
      <c r="ASO12" s="230"/>
      <c r="ASP12" s="230"/>
      <c r="ASQ12" s="230"/>
      <c r="ASR12" s="230"/>
      <c r="ASS12" s="230"/>
      <c r="AST12" s="230"/>
      <c r="ASU12" s="230"/>
      <c r="ASV12" s="230"/>
      <c r="ASW12" s="230"/>
      <c r="ASX12" s="230"/>
      <c r="ASY12" s="230"/>
      <c r="ASZ12" s="230"/>
      <c r="ATA12" s="230"/>
      <c r="ATB12" s="230"/>
      <c r="ATC12" s="230"/>
      <c r="ATD12" s="230"/>
      <c r="ATE12" s="230"/>
      <c r="ATF12" s="230"/>
      <c r="ATG12" s="230"/>
      <c r="ATH12" s="230"/>
      <c r="ATI12" s="230"/>
      <c r="ATJ12" s="230"/>
      <c r="ATK12" s="230"/>
      <c r="ATL12" s="230"/>
      <c r="ATM12" s="230"/>
      <c r="ATN12" s="230"/>
      <c r="ATO12" s="230"/>
      <c r="ATP12" s="230"/>
      <c r="ATQ12" s="230"/>
      <c r="ATR12" s="230"/>
      <c r="ATS12" s="230"/>
      <c r="ATT12" s="230"/>
      <c r="ATU12" s="230"/>
      <c r="ATV12" s="230"/>
      <c r="ATW12" s="230"/>
      <c r="ATX12" s="230"/>
      <c r="ATY12" s="230"/>
      <c r="ATZ12" s="230"/>
      <c r="AUA12" s="230"/>
      <c r="AUB12" s="230"/>
      <c r="AUC12" s="230"/>
      <c r="AUD12" s="230"/>
      <c r="AUE12" s="230"/>
      <c r="AUF12" s="230"/>
      <c r="AUG12" s="230"/>
      <c r="AUH12" s="230"/>
      <c r="AUI12" s="230"/>
      <c r="AUJ12" s="230"/>
      <c r="AUK12" s="230"/>
      <c r="AUL12" s="230"/>
      <c r="AUM12" s="230"/>
      <c r="AUN12" s="230"/>
      <c r="AUO12" s="230"/>
      <c r="AUP12" s="230"/>
      <c r="AUQ12" s="230"/>
      <c r="AUR12" s="230"/>
      <c r="AUS12" s="230"/>
      <c r="AUT12" s="230"/>
      <c r="AUU12" s="230"/>
      <c r="AUV12" s="230"/>
      <c r="AUW12" s="230"/>
      <c r="AUX12" s="230"/>
      <c r="AUY12" s="230"/>
      <c r="AUZ12" s="230"/>
      <c r="AVA12" s="230"/>
      <c r="AVB12" s="230"/>
      <c r="AVC12" s="230"/>
      <c r="AVD12" s="230"/>
      <c r="AVE12" s="230"/>
      <c r="AVF12" s="230"/>
      <c r="AVG12" s="230"/>
      <c r="AVH12" s="230"/>
      <c r="AVI12" s="230"/>
      <c r="AVJ12" s="230"/>
      <c r="AVK12" s="230"/>
      <c r="AVL12" s="230"/>
      <c r="AVM12" s="230"/>
      <c r="AVN12" s="230"/>
      <c r="AVO12" s="230"/>
      <c r="AVP12" s="230"/>
      <c r="AVQ12" s="230"/>
      <c r="AVR12" s="230"/>
      <c r="AVS12" s="230"/>
      <c r="AVT12" s="230"/>
      <c r="AVU12" s="230"/>
      <c r="AVV12" s="230"/>
      <c r="AVW12" s="230"/>
      <c r="AVX12" s="230"/>
      <c r="AVY12" s="230"/>
      <c r="AVZ12" s="230"/>
      <c r="AWA12" s="230"/>
      <c r="AWB12" s="230"/>
      <c r="AWC12" s="230"/>
      <c r="AWD12" s="230"/>
      <c r="AWE12" s="230"/>
      <c r="AWF12" s="230"/>
      <c r="AWG12" s="230"/>
      <c r="AWH12" s="230"/>
      <c r="AWI12" s="230"/>
      <c r="AWJ12" s="230"/>
      <c r="AWK12" s="230"/>
      <c r="AWL12" s="230"/>
      <c r="AWM12" s="230"/>
      <c r="AWN12" s="230"/>
      <c r="AWO12" s="230"/>
      <c r="AWP12" s="230"/>
      <c r="AWQ12" s="230"/>
      <c r="AWR12" s="230"/>
      <c r="AWS12" s="230"/>
      <c r="AWT12" s="230"/>
      <c r="AWU12" s="230"/>
      <c r="AWV12" s="230"/>
      <c r="AWW12" s="230"/>
      <c r="AWX12" s="230"/>
      <c r="AWY12" s="230"/>
      <c r="AWZ12" s="230"/>
      <c r="AXA12" s="230"/>
      <c r="AXB12" s="230"/>
      <c r="AXC12" s="230"/>
      <c r="AXD12" s="230"/>
      <c r="AXE12" s="230"/>
      <c r="AXF12" s="230"/>
      <c r="AXG12" s="230"/>
      <c r="AXH12" s="230"/>
      <c r="AXI12" s="230"/>
      <c r="AXJ12" s="230"/>
      <c r="AXK12" s="230"/>
      <c r="AXL12" s="230"/>
      <c r="AXM12" s="230"/>
      <c r="AXN12" s="230"/>
      <c r="AXO12" s="230"/>
      <c r="AXP12" s="230"/>
      <c r="AXQ12" s="230"/>
      <c r="AXR12" s="230"/>
      <c r="AXS12" s="230"/>
      <c r="AXT12" s="230"/>
      <c r="AXU12" s="230"/>
      <c r="AXV12" s="230"/>
      <c r="AXW12" s="230"/>
      <c r="AXX12" s="230"/>
      <c r="AXY12" s="230"/>
      <c r="AXZ12" s="230"/>
      <c r="AYA12" s="230"/>
      <c r="AYB12" s="230"/>
      <c r="AYC12" s="230"/>
      <c r="AYD12" s="230"/>
      <c r="AYE12" s="230"/>
      <c r="AYF12" s="230"/>
      <c r="AYG12" s="230"/>
      <c r="AYH12" s="230"/>
      <c r="AYI12" s="230"/>
      <c r="AYJ12" s="230"/>
      <c r="AYK12" s="230"/>
      <c r="AYL12" s="230"/>
      <c r="AYM12" s="230"/>
      <c r="AYN12" s="230"/>
      <c r="AYO12" s="230"/>
      <c r="AYP12" s="230"/>
      <c r="AYQ12" s="230"/>
    </row>
    <row r="13" spans="1:1343" s="228" customFormat="1" ht="15" customHeight="1">
      <c r="A13" s="137" t="s">
        <v>494</v>
      </c>
      <c r="B13" s="210">
        <v>80</v>
      </c>
      <c r="C13" s="210">
        <v>81</v>
      </c>
      <c r="D13" s="211">
        <v>67</v>
      </c>
      <c r="E13" s="211">
        <v>57</v>
      </c>
      <c r="F13" s="211">
        <v>58</v>
      </c>
      <c r="G13" s="211">
        <v>85</v>
      </c>
      <c r="H13" s="211">
        <v>91</v>
      </c>
      <c r="I13" s="211">
        <v>79</v>
      </c>
      <c r="J13" s="211">
        <v>56</v>
      </c>
      <c r="K13" s="211">
        <v>76</v>
      </c>
      <c r="L13" s="211">
        <v>105</v>
      </c>
      <c r="M13" s="211">
        <v>89</v>
      </c>
      <c r="N13" s="211">
        <f t="shared" si="0"/>
        <v>77</v>
      </c>
      <c r="O13" s="210">
        <v>64</v>
      </c>
      <c r="P13" s="210">
        <v>34</v>
      </c>
      <c r="Q13" s="210">
        <v>40</v>
      </c>
      <c r="R13" s="210">
        <v>41</v>
      </c>
      <c r="S13" s="210">
        <v>61</v>
      </c>
      <c r="T13" s="210">
        <v>81</v>
      </c>
      <c r="U13" s="210">
        <v>37</v>
      </c>
      <c r="V13" s="210">
        <v>60</v>
      </c>
      <c r="W13" s="210">
        <v>55</v>
      </c>
      <c r="X13" s="210">
        <v>61</v>
      </c>
      <c r="Y13" s="210">
        <v>43</v>
      </c>
      <c r="Z13" s="210">
        <v>55</v>
      </c>
      <c r="AA13" s="210">
        <v>55</v>
      </c>
      <c r="AB13" s="210">
        <v>45</v>
      </c>
      <c r="AC13" s="210">
        <v>40</v>
      </c>
      <c r="AD13" s="210">
        <v>49</v>
      </c>
      <c r="AE13" s="208">
        <f t="shared" si="1"/>
        <v>51.3125</v>
      </c>
      <c r="AF13" s="241">
        <f t="shared" si="4"/>
        <v>-4.4776119402985072E-2</v>
      </c>
      <c r="AG13" s="241">
        <f t="shared" si="5"/>
        <v>-0.40350877192982454</v>
      </c>
      <c r="AH13" s="241">
        <f t="shared" si="6"/>
        <v>-0.31034482758620691</v>
      </c>
      <c r="AI13" s="241">
        <f t="shared" si="7"/>
        <v>-0.51764705882352946</v>
      </c>
      <c r="AJ13" s="241">
        <f t="shared" si="8"/>
        <v>-0.32967032967032966</v>
      </c>
      <c r="AK13" s="241">
        <f t="shared" si="9"/>
        <v>2.5316455696202531E-2</v>
      </c>
      <c r="AL13" s="241">
        <f t="shared" si="10"/>
        <v>-0.3392857142857143</v>
      </c>
      <c r="AM13" s="241">
        <f t="shared" si="11"/>
        <v>-0.21052631578947367</v>
      </c>
      <c r="AN13" s="241">
        <f t="shared" si="12"/>
        <v>-0.47619047619047616</v>
      </c>
      <c r="AO13" s="241">
        <f t="shared" si="13"/>
        <v>-0.3146067415730337</v>
      </c>
      <c r="AP13" s="241">
        <f t="shared" si="14"/>
        <v>-0.46250000000000002</v>
      </c>
      <c r="AQ13" s="241">
        <f t="shared" si="15"/>
        <v>-0.32098765432098764</v>
      </c>
      <c r="AR13" s="241">
        <f t="shared" si="16"/>
        <v>-0.17910447761194029</v>
      </c>
      <c r="AS13" s="241">
        <f t="shared" si="17"/>
        <v>-0.21052631578947367</v>
      </c>
      <c r="AT13" s="241">
        <f t="shared" si="18"/>
        <v>-0.31034482758620691</v>
      </c>
      <c r="AU13" s="242">
        <f t="shared" si="19"/>
        <v>-0.42352941176470588</v>
      </c>
      <c r="AX13" s="229"/>
      <c r="AY13" s="229"/>
      <c r="AZ13" s="229"/>
      <c r="BA13" s="229"/>
      <c r="BB13" s="229"/>
      <c r="BC13" s="229"/>
      <c r="BD13" s="229"/>
      <c r="BE13" s="229"/>
      <c r="BF13" s="229"/>
      <c r="BG13" s="229"/>
      <c r="BH13" s="229"/>
      <c r="BI13" s="229"/>
      <c r="BJ13" s="229"/>
      <c r="BK13" s="230"/>
      <c r="BL13" s="230"/>
      <c r="BM13" s="230"/>
      <c r="BN13" s="230"/>
      <c r="BO13" s="230"/>
      <c r="BP13" s="230"/>
      <c r="BQ13" s="230"/>
      <c r="BR13" s="230"/>
      <c r="BS13" s="230"/>
      <c r="BT13" s="230"/>
      <c r="BU13" s="230"/>
      <c r="BV13" s="230"/>
      <c r="BW13" s="230"/>
      <c r="BX13" s="230"/>
      <c r="BY13" s="230"/>
      <c r="BZ13" s="230"/>
      <c r="CA13" s="230"/>
      <c r="CB13" s="230"/>
      <c r="CC13" s="230"/>
      <c r="CD13" s="230"/>
      <c r="CE13" s="230"/>
      <c r="CF13" s="230"/>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230"/>
      <c r="EN13" s="230"/>
      <c r="EO13" s="230"/>
      <c r="EP13" s="230"/>
      <c r="EQ13" s="230"/>
      <c r="ER13" s="230"/>
      <c r="ES13" s="230"/>
      <c r="ET13" s="230"/>
      <c r="EU13" s="230"/>
      <c r="EV13" s="230"/>
      <c r="EW13" s="230"/>
      <c r="EX13" s="230"/>
      <c r="EY13" s="230"/>
      <c r="EZ13" s="230"/>
      <c r="FA13" s="230"/>
      <c r="FB13" s="230"/>
      <c r="FC13" s="230"/>
      <c r="FD13" s="230"/>
      <c r="FE13" s="230"/>
      <c r="FF13" s="230"/>
      <c r="FG13" s="230"/>
      <c r="FH13" s="230"/>
      <c r="FI13" s="230"/>
      <c r="FJ13" s="230"/>
      <c r="FK13" s="230"/>
      <c r="FL13" s="230"/>
      <c r="FM13" s="230"/>
      <c r="FN13" s="230"/>
      <c r="FO13" s="230"/>
      <c r="FP13" s="230"/>
      <c r="FQ13" s="230"/>
      <c r="FR13" s="230"/>
      <c r="FS13" s="230"/>
      <c r="FT13" s="230"/>
      <c r="FU13" s="230"/>
      <c r="FV13" s="230"/>
      <c r="FW13" s="230"/>
      <c r="FX13" s="230"/>
      <c r="FY13" s="230"/>
      <c r="FZ13" s="230"/>
      <c r="GA13" s="230"/>
      <c r="GB13" s="230"/>
      <c r="GC13" s="230"/>
      <c r="GD13" s="230"/>
      <c r="GE13" s="230"/>
      <c r="GF13" s="230"/>
      <c r="GG13" s="230"/>
      <c r="GH13" s="230"/>
      <c r="GI13" s="230"/>
      <c r="GJ13" s="230"/>
      <c r="GK13" s="230"/>
      <c r="GL13" s="230"/>
      <c r="GM13" s="230"/>
      <c r="GN13" s="230"/>
      <c r="GO13" s="230"/>
      <c r="GP13" s="230"/>
      <c r="GQ13" s="230"/>
      <c r="GR13" s="230"/>
      <c r="GS13" s="230"/>
      <c r="GT13" s="230"/>
      <c r="GU13" s="230"/>
      <c r="GV13" s="230"/>
      <c r="GW13" s="230"/>
      <c r="GX13" s="230"/>
      <c r="GY13" s="230"/>
      <c r="GZ13" s="230"/>
      <c r="HA13" s="230"/>
      <c r="HB13" s="230"/>
      <c r="HC13" s="230"/>
      <c r="HD13" s="230"/>
      <c r="HE13" s="230"/>
      <c r="HF13" s="230"/>
      <c r="HG13" s="230"/>
      <c r="HH13" s="230"/>
      <c r="HI13" s="230"/>
      <c r="HJ13" s="230"/>
      <c r="HK13" s="230"/>
      <c r="HL13" s="230"/>
      <c r="HM13" s="230"/>
      <c r="HN13" s="230"/>
      <c r="HO13" s="230"/>
      <c r="HP13" s="230"/>
      <c r="HQ13" s="230"/>
      <c r="HR13" s="230"/>
      <c r="HS13" s="230"/>
      <c r="HT13" s="230"/>
      <c r="HU13" s="230"/>
      <c r="HV13" s="230"/>
      <c r="HW13" s="230"/>
      <c r="HX13" s="230"/>
      <c r="HY13" s="230"/>
      <c r="HZ13" s="230"/>
      <c r="IA13" s="230"/>
      <c r="IB13" s="230"/>
      <c r="IC13" s="230"/>
      <c r="ID13" s="230"/>
      <c r="IE13" s="230"/>
      <c r="IF13" s="230"/>
      <c r="IG13" s="230"/>
      <c r="IH13" s="230"/>
      <c r="II13" s="230"/>
      <c r="IJ13" s="230"/>
      <c r="IK13" s="230"/>
      <c r="IL13" s="230"/>
      <c r="IM13" s="230"/>
      <c r="IN13" s="230"/>
      <c r="IO13" s="230"/>
      <c r="IP13" s="230"/>
      <c r="IQ13" s="230"/>
      <c r="IR13" s="230"/>
      <c r="IS13" s="230"/>
      <c r="IT13" s="230"/>
      <c r="IU13" s="230"/>
      <c r="IV13" s="230"/>
      <c r="IW13" s="230"/>
      <c r="IX13" s="230"/>
      <c r="IY13" s="230"/>
      <c r="IZ13" s="230"/>
      <c r="JA13" s="230"/>
      <c r="JB13" s="230"/>
      <c r="JC13" s="230"/>
      <c r="JD13" s="230"/>
      <c r="JE13" s="230"/>
      <c r="JF13" s="230"/>
      <c r="JG13" s="230"/>
      <c r="JH13" s="230"/>
      <c r="JI13" s="230"/>
      <c r="JJ13" s="230"/>
      <c r="JK13" s="230"/>
      <c r="JL13" s="230"/>
      <c r="JM13" s="230"/>
      <c r="JN13" s="230"/>
      <c r="JO13" s="230"/>
      <c r="JP13" s="230"/>
      <c r="JQ13" s="230"/>
      <c r="JR13" s="230"/>
      <c r="JS13" s="230"/>
      <c r="JT13" s="230"/>
      <c r="JU13" s="230"/>
      <c r="JV13" s="230"/>
      <c r="JW13" s="230"/>
      <c r="JX13" s="230"/>
      <c r="JY13" s="230"/>
      <c r="JZ13" s="230"/>
      <c r="KA13" s="230"/>
      <c r="KB13" s="230"/>
      <c r="KC13" s="230"/>
      <c r="KD13" s="230"/>
      <c r="KE13" s="230"/>
      <c r="KF13" s="230"/>
      <c r="KG13" s="230"/>
      <c r="KH13" s="230"/>
      <c r="KI13" s="230"/>
      <c r="KJ13" s="230"/>
      <c r="KK13" s="230"/>
      <c r="KL13" s="230"/>
      <c r="KM13" s="230"/>
      <c r="KN13" s="230"/>
      <c r="KO13" s="230"/>
      <c r="KP13" s="230"/>
      <c r="KQ13" s="230"/>
      <c r="KR13" s="230"/>
      <c r="KS13" s="230"/>
      <c r="KT13" s="230"/>
      <c r="KU13" s="230"/>
      <c r="KV13" s="230"/>
      <c r="KW13" s="230"/>
      <c r="KX13" s="230"/>
      <c r="KY13" s="230"/>
      <c r="KZ13" s="230"/>
      <c r="LA13" s="230"/>
      <c r="LB13" s="230"/>
      <c r="LC13" s="230"/>
      <c r="LD13" s="230"/>
      <c r="LE13" s="230"/>
      <c r="LF13" s="230"/>
      <c r="LG13" s="230"/>
      <c r="LH13" s="230"/>
      <c r="LI13" s="230"/>
      <c r="LJ13" s="230"/>
      <c r="LK13" s="230"/>
      <c r="LL13" s="230"/>
      <c r="LM13" s="230"/>
      <c r="LN13" s="230"/>
      <c r="LO13" s="230"/>
      <c r="LP13" s="230"/>
      <c r="LQ13" s="230"/>
      <c r="LR13" s="230"/>
      <c r="LS13" s="230"/>
      <c r="LT13" s="230"/>
      <c r="LU13" s="230"/>
      <c r="LV13" s="230"/>
      <c r="LW13" s="230"/>
      <c r="LX13" s="230"/>
      <c r="LY13" s="230"/>
      <c r="LZ13" s="230"/>
      <c r="MA13" s="230"/>
      <c r="MB13" s="230"/>
      <c r="MC13" s="230"/>
      <c r="MD13" s="230"/>
      <c r="ME13" s="230"/>
      <c r="MF13" s="230"/>
      <c r="MG13" s="230"/>
      <c r="MH13" s="230"/>
      <c r="MI13" s="230"/>
      <c r="MJ13" s="230"/>
      <c r="MK13" s="230"/>
      <c r="ML13" s="230"/>
      <c r="MM13" s="230"/>
      <c r="MN13" s="230"/>
      <c r="MO13" s="230"/>
      <c r="MP13" s="230"/>
      <c r="MQ13" s="230"/>
      <c r="MR13" s="230"/>
      <c r="MS13" s="230"/>
      <c r="MT13" s="230"/>
      <c r="MU13" s="230"/>
      <c r="MV13" s="230"/>
      <c r="MW13" s="230"/>
      <c r="MX13" s="230"/>
      <c r="MY13" s="230"/>
      <c r="MZ13" s="230"/>
      <c r="NA13" s="230"/>
      <c r="NB13" s="230"/>
      <c r="NC13" s="230"/>
      <c r="ND13" s="230"/>
      <c r="NE13" s="230"/>
      <c r="NF13" s="230"/>
      <c r="NG13" s="230"/>
      <c r="NH13" s="230"/>
      <c r="NI13" s="230"/>
      <c r="NJ13" s="230"/>
      <c r="NK13" s="230"/>
      <c r="NL13" s="230"/>
      <c r="NM13" s="230"/>
      <c r="NN13" s="230"/>
      <c r="NO13" s="230"/>
      <c r="NP13" s="230"/>
      <c r="NQ13" s="230"/>
      <c r="NR13" s="230"/>
      <c r="NS13" s="230"/>
      <c r="NT13" s="230"/>
      <c r="NU13" s="230"/>
      <c r="NV13" s="230"/>
      <c r="NW13" s="230"/>
      <c r="NX13" s="230"/>
      <c r="NY13" s="230"/>
      <c r="NZ13" s="230"/>
      <c r="OA13" s="230"/>
      <c r="OB13" s="230"/>
      <c r="OC13" s="230"/>
      <c r="OD13" s="230"/>
      <c r="OE13" s="230"/>
      <c r="OF13" s="230"/>
      <c r="OG13" s="230"/>
      <c r="OH13" s="230"/>
      <c r="OI13" s="230"/>
      <c r="OJ13" s="230"/>
      <c r="OK13" s="230"/>
      <c r="OL13" s="230"/>
      <c r="OM13" s="230"/>
      <c r="ON13" s="230"/>
      <c r="OO13" s="230"/>
      <c r="OP13" s="230"/>
      <c r="OQ13" s="230"/>
      <c r="OR13" s="230"/>
      <c r="OS13" s="230"/>
      <c r="OT13" s="230"/>
      <c r="OU13" s="230"/>
      <c r="OV13" s="230"/>
      <c r="OW13" s="230"/>
      <c r="OX13" s="230"/>
      <c r="OY13" s="230"/>
      <c r="OZ13" s="230"/>
      <c r="PA13" s="230"/>
      <c r="PB13" s="230"/>
      <c r="PC13" s="230"/>
      <c r="PD13" s="230"/>
      <c r="PE13" s="230"/>
      <c r="PF13" s="230"/>
      <c r="PG13" s="230"/>
      <c r="PH13" s="230"/>
      <c r="PI13" s="230"/>
      <c r="PJ13" s="230"/>
      <c r="PK13" s="230"/>
      <c r="PL13" s="230"/>
      <c r="PM13" s="230"/>
      <c r="PN13" s="230"/>
      <c r="PO13" s="230"/>
      <c r="PP13" s="230"/>
      <c r="PQ13" s="230"/>
      <c r="PR13" s="230"/>
      <c r="PS13" s="230"/>
      <c r="PT13" s="230"/>
      <c r="PU13" s="230"/>
      <c r="PV13" s="230"/>
      <c r="PW13" s="230"/>
      <c r="PX13" s="230"/>
      <c r="PY13" s="230"/>
      <c r="PZ13" s="230"/>
      <c r="QA13" s="230"/>
      <c r="QB13" s="230"/>
      <c r="QC13" s="230"/>
      <c r="QD13" s="230"/>
      <c r="QE13" s="230"/>
      <c r="QF13" s="230"/>
      <c r="QG13" s="230"/>
      <c r="QH13" s="230"/>
      <c r="QI13" s="230"/>
      <c r="QJ13" s="230"/>
      <c r="QK13" s="230"/>
      <c r="QL13" s="230"/>
      <c r="QM13" s="230"/>
      <c r="QN13" s="230"/>
      <c r="QO13" s="230"/>
      <c r="QP13" s="230"/>
      <c r="QQ13" s="230"/>
      <c r="QR13" s="230"/>
      <c r="QS13" s="230"/>
      <c r="QT13" s="230"/>
      <c r="QU13" s="230"/>
      <c r="QV13" s="230"/>
      <c r="QW13" s="230"/>
      <c r="QX13" s="230"/>
      <c r="QY13" s="230"/>
      <c r="QZ13" s="230"/>
      <c r="RA13" s="230"/>
      <c r="RB13" s="230"/>
      <c r="RC13" s="230"/>
      <c r="RD13" s="230"/>
      <c r="RE13" s="230"/>
      <c r="RF13" s="230"/>
      <c r="RG13" s="230"/>
      <c r="RH13" s="230"/>
      <c r="RI13" s="230"/>
      <c r="RJ13" s="230"/>
      <c r="RK13" s="230"/>
      <c r="RL13" s="230"/>
      <c r="RM13" s="230"/>
      <c r="RN13" s="230"/>
      <c r="RO13" s="230"/>
      <c r="RP13" s="230"/>
      <c r="RQ13" s="230"/>
      <c r="RR13" s="230"/>
      <c r="RS13" s="230"/>
      <c r="RT13" s="230"/>
      <c r="RU13" s="230"/>
      <c r="RV13" s="230"/>
      <c r="RW13" s="230"/>
      <c r="RX13" s="230"/>
      <c r="RY13" s="230"/>
      <c r="RZ13" s="230"/>
      <c r="SA13" s="230"/>
      <c r="SB13" s="230"/>
      <c r="SC13" s="230"/>
      <c r="SD13" s="230"/>
      <c r="SE13" s="230"/>
      <c r="SF13" s="230"/>
      <c r="SG13" s="230"/>
      <c r="SH13" s="230"/>
      <c r="SI13" s="230"/>
      <c r="SJ13" s="230"/>
      <c r="SK13" s="230"/>
      <c r="SL13" s="230"/>
      <c r="SM13" s="230"/>
      <c r="SN13" s="230"/>
      <c r="SO13" s="230"/>
      <c r="SP13" s="230"/>
      <c r="SQ13" s="230"/>
      <c r="SR13" s="230"/>
      <c r="SS13" s="230"/>
      <c r="ST13" s="230"/>
      <c r="SU13" s="230"/>
      <c r="SV13" s="230"/>
      <c r="SW13" s="230"/>
      <c r="SX13" s="230"/>
      <c r="SY13" s="230"/>
      <c r="SZ13" s="230"/>
      <c r="TA13" s="230"/>
      <c r="TB13" s="230"/>
      <c r="TC13" s="230"/>
      <c r="TD13" s="230"/>
      <c r="TE13" s="230"/>
      <c r="TF13" s="230"/>
      <c r="TG13" s="230"/>
      <c r="TH13" s="230"/>
      <c r="TI13" s="230"/>
      <c r="TJ13" s="230"/>
      <c r="TK13" s="230"/>
      <c r="TL13" s="230"/>
      <c r="TM13" s="230"/>
      <c r="TN13" s="230"/>
      <c r="TO13" s="230"/>
      <c r="TP13" s="230"/>
      <c r="TQ13" s="230"/>
      <c r="TR13" s="230"/>
      <c r="TS13" s="230"/>
      <c r="TT13" s="230"/>
      <c r="TU13" s="230"/>
      <c r="TV13" s="230"/>
      <c r="TW13" s="230"/>
      <c r="TX13" s="230"/>
      <c r="TY13" s="230"/>
      <c r="TZ13" s="230"/>
      <c r="UA13" s="230"/>
      <c r="UB13" s="230"/>
      <c r="UC13" s="230"/>
      <c r="UD13" s="230"/>
      <c r="UE13" s="230"/>
      <c r="UF13" s="230"/>
      <c r="UG13" s="230"/>
      <c r="UH13" s="230"/>
      <c r="UI13" s="230"/>
      <c r="UJ13" s="230"/>
      <c r="UK13" s="230"/>
      <c r="UL13" s="230"/>
      <c r="UM13" s="230"/>
      <c r="UN13" s="230"/>
      <c r="UO13" s="230"/>
      <c r="UP13" s="230"/>
      <c r="UQ13" s="230"/>
      <c r="UR13" s="230"/>
      <c r="US13" s="230"/>
      <c r="UT13" s="230"/>
      <c r="UU13" s="230"/>
      <c r="UV13" s="230"/>
      <c r="UW13" s="230"/>
      <c r="UX13" s="230"/>
      <c r="UY13" s="230"/>
      <c r="UZ13" s="230"/>
      <c r="VA13" s="230"/>
      <c r="VB13" s="230"/>
      <c r="VC13" s="230"/>
      <c r="VD13" s="230"/>
      <c r="VE13" s="230"/>
      <c r="VF13" s="230"/>
      <c r="VG13" s="230"/>
      <c r="VH13" s="230"/>
      <c r="VI13" s="230"/>
      <c r="VJ13" s="230"/>
      <c r="VK13" s="230"/>
      <c r="VL13" s="230"/>
      <c r="VM13" s="230"/>
      <c r="VN13" s="230"/>
      <c r="VO13" s="230"/>
      <c r="VP13" s="230"/>
      <c r="VQ13" s="230"/>
      <c r="VR13" s="230"/>
      <c r="VS13" s="230"/>
      <c r="VT13" s="230"/>
      <c r="VU13" s="230"/>
      <c r="VV13" s="230"/>
      <c r="VW13" s="230"/>
      <c r="VX13" s="230"/>
      <c r="VY13" s="230"/>
      <c r="VZ13" s="230"/>
      <c r="WA13" s="230"/>
      <c r="WB13" s="230"/>
      <c r="WC13" s="230"/>
      <c r="WD13" s="230"/>
      <c r="WE13" s="230"/>
      <c r="WF13" s="230"/>
      <c r="WG13" s="230"/>
      <c r="WH13" s="230"/>
      <c r="WI13" s="230"/>
      <c r="WJ13" s="230"/>
      <c r="WK13" s="230"/>
      <c r="WL13" s="230"/>
      <c r="WM13" s="230"/>
      <c r="WN13" s="230"/>
      <c r="WO13" s="230"/>
      <c r="WP13" s="230"/>
      <c r="WQ13" s="230"/>
      <c r="WR13" s="230"/>
      <c r="WS13" s="230"/>
      <c r="WT13" s="230"/>
      <c r="WU13" s="230"/>
      <c r="WV13" s="230"/>
      <c r="WW13" s="230"/>
      <c r="WX13" s="230"/>
      <c r="WY13" s="230"/>
      <c r="WZ13" s="230"/>
      <c r="XA13" s="230"/>
      <c r="XB13" s="230"/>
      <c r="XC13" s="230"/>
      <c r="XD13" s="230"/>
      <c r="XE13" s="230"/>
      <c r="XF13" s="230"/>
      <c r="XG13" s="230"/>
      <c r="XH13" s="230"/>
      <c r="XI13" s="230"/>
      <c r="XJ13" s="230"/>
      <c r="XK13" s="230"/>
      <c r="XL13" s="230"/>
      <c r="XM13" s="230"/>
      <c r="XN13" s="230"/>
      <c r="XO13" s="230"/>
      <c r="XP13" s="230"/>
      <c r="XQ13" s="230"/>
      <c r="XR13" s="230"/>
      <c r="XS13" s="230"/>
      <c r="XT13" s="230"/>
      <c r="XU13" s="230"/>
      <c r="XV13" s="230"/>
      <c r="XW13" s="230"/>
      <c r="XX13" s="230"/>
      <c r="XY13" s="230"/>
      <c r="XZ13" s="230"/>
      <c r="YA13" s="230"/>
      <c r="YB13" s="230"/>
      <c r="YC13" s="230"/>
      <c r="YD13" s="230"/>
      <c r="YE13" s="230"/>
      <c r="YF13" s="230"/>
      <c r="YG13" s="230"/>
      <c r="YH13" s="230"/>
      <c r="YI13" s="230"/>
      <c r="YJ13" s="230"/>
      <c r="YK13" s="230"/>
      <c r="YL13" s="230"/>
      <c r="YM13" s="230"/>
      <c r="YN13" s="230"/>
      <c r="YO13" s="230"/>
      <c r="YP13" s="230"/>
      <c r="YQ13" s="230"/>
      <c r="YR13" s="230"/>
      <c r="YS13" s="230"/>
      <c r="YT13" s="230"/>
      <c r="YU13" s="230"/>
      <c r="YV13" s="230"/>
      <c r="YW13" s="230"/>
      <c r="YX13" s="230"/>
      <c r="YY13" s="230"/>
      <c r="YZ13" s="230"/>
      <c r="ZA13" s="230"/>
      <c r="ZB13" s="230"/>
      <c r="ZC13" s="230"/>
      <c r="ZD13" s="230"/>
      <c r="ZE13" s="230"/>
      <c r="ZF13" s="230"/>
      <c r="ZG13" s="230"/>
      <c r="ZH13" s="230"/>
      <c r="ZI13" s="230"/>
      <c r="ZJ13" s="230"/>
      <c r="ZK13" s="230"/>
      <c r="ZL13" s="230"/>
      <c r="ZM13" s="230"/>
      <c r="ZN13" s="230"/>
      <c r="ZO13" s="230"/>
      <c r="ZP13" s="230"/>
      <c r="ZQ13" s="230"/>
      <c r="ZR13" s="230"/>
      <c r="ZS13" s="230"/>
      <c r="ZT13" s="230"/>
      <c r="ZU13" s="230"/>
      <c r="ZV13" s="230"/>
      <c r="ZW13" s="230"/>
      <c r="ZX13" s="230"/>
      <c r="ZY13" s="230"/>
      <c r="ZZ13" s="230"/>
      <c r="AAA13" s="230"/>
      <c r="AAB13" s="230"/>
      <c r="AAC13" s="230"/>
      <c r="AAD13" s="230"/>
      <c r="AAE13" s="230"/>
      <c r="AAF13" s="230"/>
      <c r="AAG13" s="230"/>
      <c r="AAH13" s="230"/>
      <c r="AAI13" s="230"/>
      <c r="AAJ13" s="230"/>
      <c r="AAK13" s="230"/>
      <c r="AAL13" s="230"/>
      <c r="AAM13" s="230"/>
      <c r="AAN13" s="230"/>
      <c r="AAO13" s="230"/>
      <c r="AAP13" s="230"/>
      <c r="AAQ13" s="230"/>
      <c r="AAR13" s="230"/>
      <c r="AAS13" s="230"/>
      <c r="AAT13" s="230"/>
      <c r="AAU13" s="230"/>
      <c r="AAV13" s="230"/>
      <c r="AAW13" s="230"/>
      <c r="AAX13" s="230"/>
      <c r="AAY13" s="230"/>
      <c r="AAZ13" s="230"/>
      <c r="ABA13" s="230"/>
      <c r="ABB13" s="230"/>
      <c r="ABC13" s="230"/>
      <c r="ABD13" s="230"/>
      <c r="ABE13" s="230"/>
      <c r="ABF13" s="230"/>
      <c r="ABG13" s="230"/>
      <c r="ABH13" s="230"/>
      <c r="ABI13" s="230"/>
      <c r="ABJ13" s="230"/>
      <c r="ABK13" s="230"/>
      <c r="ABL13" s="230"/>
      <c r="ABM13" s="230"/>
      <c r="ABN13" s="230"/>
      <c r="ABO13" s="230"/>
      <c r="ABP13" s="230"/>
      <c r="ABQ13" s="230"/>
      <c r="ABR13" s="230"/>
      <c r="ABS13" s="230"/>
      <c r="ABT13" s="230"/>
      <c r="ABU13" s="230"/>
      <c r="ABV13" s="230"/>
      <c r="ABW13" s="230"/>
      <c r="ABX13" s="230"/>
      <c r="ABY13" s="230"/>
      <c r="ABZ13" s="230"/>
      <c r="ACA13" s="230"/>
      <c r="ACB13" s="230"/>
      <c r="ACC13" s="230"/>
      <c r="ACD13" s="230"/>
      <c r="ACE13" s="230"/>
      <c r="ACF13" s="230"/>
      <c r="ACG13" s="230"/>
      <c r="ACH13" s="230"/>
      <c r="ACI13" s="230"/>
      <c r="ACJ13" s="230"/>
      <c r="ACK13" s="230"/>
      <c r="ACL13" s="230"/>
      <c r="ACM13" s="230"/>
      <c r="ACN13" s="230"/>
      <c r="ACO13" s="230"/>
      <c r="ACP13" s="230"/>
      <c r="ACQ13" s="230"/>
      <c r="ACR13" s="230"/>
      <c r="ACS13" s="230"/>
      <c r="ACT13" s="230"/>
      <c r="ACU13" s="230"/>
      <c r="ACV13" s="230"/>
      <c r="ACW13" s="230"/>
      <c r="ACX13" s="230"/>
      <c r="ACY13" s="230"/>
      <c r="ACZ13" s="230"/>
      <c r="ADA13" s="230"/>
      <c r="ADB13" s="230"/>
      <c r="ADC13" s="230"/>
      <c r="ADD13" s="230"/>
      <c r="ADE13" s="230"/>
      <c r="ADF13" s="230"/>
      <c r="ADG13" s="230"/>
      <c r="ADH13" s="230"/>
      <c r="ADI13" s="230"/>
      <c r="ADJ13" s="230"/>
      <c r="ADK13" s="230"/>
      <c r="ADL13" s="230"/>
      <c r="ADM13" s="230"/>
      <c r="ADN13" s="230"/>
      <c r="ADO13" s="230"/>
      <c r="ADP13" s="230"/>
      <c r="ADQ13" s="230"/>
      <c r="ADR13" s="230"/>
      <c r="ADS13" s="230"/>
      <c r="ADT13" s="230"/>
      <c r="ADU13" s="230"/>
      <c r="ADV13" s="230"/>
      <c r="ADW13" s="230"/>
      <c r="ADX13" s="230"/>
      <c r="ADY13" s="230"/>
      <c r="ADZ13" s="230"/>
      <c r="AEA13" s="230"/>
      <c r="AEB13" s="230"/>
      <c r="AEC13" s="230"/>
      <c r="AED13" s="230"/>
      <c r="AEE13" s="230"/>
      <c r="AEF13" s="230"/>
      <c r="AEG13" s="230"/>
      <c r="AEH13" s="230"/>
      <c r="AEI13" s="230"/>
      <c r="AEJ13" s="230"/>
      <c r="AEK13" s="230"/>
      <c r="AEL13" s="230"/>
      <c r="AEM13" s="230"/>
      <c r="AEN13" s="230"/>
      <c r="AEO13" s="230"/>
      <c r="AEP13" s="230"/>
      <c r="AEQ13" s="230"/>
      <c r="AER13" s="230"/>
      <c r="AES13" s="230"/>
      <c r="AET13" s="230"/>
      <c r="AEU13" s="230"/>
      <c r="AEV13" s="230"/>
      <c r="AEW13" s="230"/>
      <c r="AEX13" s="230"/>
      <c r="AEY13" s="230"/>
      <c r="AEZ13" s="230"/>
      <c r="AFA13" s="230"/>
      <c r="AFB13" s="230"/>
      <c r="AFC13" s="230"/>
      <c r="AFD13" s="230"/>
      <c r="AFE13" s="230"/>
      <c r="AFF13" s="230"/>
      <c r="AFG13" s="230"/>
      <c r="AFH13" s="230"/>
      <c r="AFI13" s="230"/>
      <c r="AFJ13" s="230"/>
      <c r="AFK13" s="230"/>
      <c r="AFL13" s="230"/>
      <c r="AFM13" s="230"/>
      <c r="AFN13" s="230"/>
      <c r="AFO13" s="230"/>
      <c r="AFP13" s="230"/>
      <c r="AFQ13" s="230"/>
      <c r="AFR13" s="230"/>
      <c r="AFS13" s="230"/>
      <c r="AFT13" s="230"/>
      <c r="AFU13" s="230"/>
      <c r="AFV13" s="230"/>
      <c r="AFW13" s="230"/>
      <c r="AFX13" s="230"/>
      <c r="AFY13" s="230"/>
      <c r="AFZ13" s="230"/>
      <c r="AGA13" s="230"/>
      <c r="AGB13" s="230"/>
      <c r="AGC13" s="230"/>
      <c r="AGD13" s="230"/>
      <c r="AGE13" s="230"/>
      <c r="AGF13" s="230"/>
      <c r="AGG13" s="230"/>
      <c r="AGH13" s="230"/>
      <c r="AGI13" s="230"/>
      <c r="AGJ13" s="230"/>
      <c r="AGK13" s="230"/>
      <c r="AGL13" s="230"/>
      <c r="AGM13" s="230"/>
      <c r="AGN13" s="230"/>
      <c r="AGO13" s="230"/>
      <c r="AGP13" s="230"/>
      <c r="AGQ13" s="230"/>
      <c r="AGR13" s="230"/>
      <c r="AGS13" s="230"/>
      <c r="AGT13" s="230"/>
      <c r="AGU13" s="230"/>
      <c r="AGV13" s="230"/>
      <c r="AGW13" s="230"/>
      <c r="AGX13" s="230"/>
      <c r="AGY13" s="230"/>
      <c r="AGZ13" s="230"/>
      <c r="AHA13" s="230"/>
      <c r="AHB13" s="230"/>
      <c r="AHC13" s="230"/>
      <c r="AHD13" s="230"/>
      <c r="AHE13" s="230"/>
      <c r="AHF13" s="230"/>
      <c r="AHG13" s="230"/>
      <c r="AHH13" s="230"/>
      <c r="AHI13" s="230"/>
      <c r="AHJ13" s="230"/>
      <c r="AHK13" s="230"/>
      <c r="AHL13" s="230"/>
      <c r="AHM13" s="230"/>
      <c r="AHN13" s="230"/>
      <c r="AHO13" s="230"/>
      <c r="AHP13" s="230"/>
      <c r="AHQ13" s="230"/>
      <c r="AHR13" s="230"/>
      <c r="AHS13" s="230"/>
      <c r="AHT13" s="230"/>
      <c r="AHU13" s="230"/>
      <c r="AHV13" s="230"/>
      <c r="AHW13" s="230"/>
      <c r="AHX13" s="230"/>
      <c r="AHY13" s="230"/>
      <c r="AHZ13" s="230"/>
      <c r="AIA13" s="230"/>
      <c r="AIB13" s="230"/>
      <c r="AIC13" s="230"/>
      <c r="AID13" s="230"/>
      <c r="AIE13" s="230"/>
      <c r="AIF13" s="230"/>
      <c r="AIG13" s="230"/>
      <c r="AIH13" s="230"/>
      <c r="AII13" s="230"/>
      <c r="AIJ13" s="230"/>
      <c r="AIK13" s="230"/>
      <c r="AIL13" s="230"/>
      <c r="AIM13" s="230"/>
      <c r="AIN13" s="230"/>
      <c r="AIO13" s="230"/>
      <c r="AIP13" s="230"/>
      <c r="AIQ13" s="230"/>
      <c r="AIR13" s="230"/>
      <c r="AIS13" s="230"/>
      <c r="AIT13" s="230"/>
      <c r="AIU13" s="230"/>
      <c r="AIV13" s="230"/>
      <c r="AIW13" s="230"/>
      <c r="AIX13" s="230"/>
      <c r="AIY13" s="230"/>
      <c r="AIZ13" s="230"/>
      <c r="AJA13" s="230"/>
      <c r="AJB13" s="230"/>
      <c r="AJC13" s="230"/>
      <c r="AJD13" s="230"/>
      <c r="AJE13" s="230"/>
      <c r="AJF13" s="230"/>
      <c r="AJG13" s="230"/>
      <c r="AJH13" s="230"/>
      <c r="AJI13" s="230"/>
      <c r="AJJ13" s="230"/>
      <c r="AJK13" s="230"/>
      <c r="AJL13" s="230"/>
      <c r="AJM13" s="230"/>
      <c r="AJN13" s="230"/>
      <c r="AJO13" s="230"/>
      <c r="AJP13" s="230"/>
      <c r="AJQ13" s="230"/>
      <c r="AJR13" s="230"/>
      <c r="AJS13" s="230"/>
      <c r="AJT13" s="230"/>
      <c r="AJU13" s="230"/>
      <c r="AJV13" s="230"/>
      <c r="AJW13" s="230"/>
      <c r="AJX13" s="230"/>
      <c r="AJY13" s="230"/>
      <c r="AJZ13" s="230"/>
      <c r="AKA13" s="230"/>
      <c r="AKB13" s="230"/>
      <c r="AKC13" s="230"/>
      <c r="AKD13" s="230"/>
      <c r="AKE13" s="230"/>
      <c r="AKF13" s="230"/>
      <c r="AKG13" s="230"/>
      <c r="AKH13" s="230"/>
      <c r="AKI13" s="230"/>
      <c r="AKJ13" s="230"/>
      <c r="AKK13" s="230"/>
      <c r="AKL13" s="230"/>
      <c r="AKM13" s="230"/>
      <c r="AKN13" s="230"/>
      <c r="AKO13" s="230"/>
      <c r="AKP13" s="230"/>
      <c r="AKQ13" s="230"/>
      <c r="AKR13" s="230"/>
      <c r="AKS13" s="230"/>
      <c r="AKT13" s="230"/>
      <c r="AKU13" s="230"/>
      <c r="AKV13" s="230"/>
      <c r="AKW13" s="230"/>
      <c r="AKX13" s="230"/>
      <c r="AKY13" s="230"/>
      <c r="AKZ13" s="230"/>
      <c r="ALA13" s="230"/>
      <c r="ALB13" s="230"/>
      <c r="ALC13" s="230"/>
      <c r="ALD13" s="230"/>
      <c r="ALE13" s="230"/>
      <c r="ALF13" s="230"/>
      <c r="ALG13" s="230"/>
      <c r="ALH13" s="230"/>
      <c r="ALI13" s="230"/>
      <c r="ALJ13" s="230"/>
      <c r="ALK13" s="230"/>
      <c r="ALL13" s="230"/>
      <c r="ALM13" s="230"/>
      <c r="ALN13" s="230"/>
      <c r="ALO13" s="230"/>
      <c r="ALP13" s="230"/>
      <c r="ALQ13" s="230"/>
      <c r="ALR13" s="230"/>
      <c r="ALS13" s="230"/>
      <c r="ALT13" s="230"/>
      <c r="ALU13" s="230"/>
      <c r="ALV13" s="230"/>
      <c r="ALW13" s="230"/>
      <c r="ALX13" s="230"/>
      <c r="ALY13" s="230"/>
      <c r="ALZ13" s="230"/>
      <c r="AMA13" s="230"/>
      <c r="AMB13" s="230"/>
      <c r="AMC13" s="230"/>
      <c r="AMD13" s="230"/>
      <c r="AME13" s="230"/>
      <c r="AMF13" s="230"/>
      <c r="AMG13" s="230"/>
      <c r="AMH13" s="230"/>
      <c r="AMI13" s="230"/>
      <c r="AMJ13" s="230"/>
      <c r="AMK13" s="230"/>
      <c r="AML13" s="230"/>
      <c r="AMM13" s="230"/>
      <c r="AMN13" s="230"/>
      <c r="AMO13" s="230"/>
      <c r="AMP13" s="230"/>
      <c r="AMQ13" s="230"/>
      <c r="AMR13" s="230"/>
      <c r="AMS13" s="230"/>
      <c r="AMT13" s="230"/>
      <c r="AMU13" s="230"/>
      <c r="AMV13" s="230"/>
      <c r="AMW13" s="230"/>
      <c r="AMX13" s="230"/>
      <c r="AMY13" s="230"/>
      <c r="AMZ13" s="230"/>
      <c r="ANA13" s="230"/>
      <c r="ANB13" s="230"/>
      <c r="ANC13" s="230"/>
      <c r="AND13" s="230"/>
      <c r="ANE13" s="230"/>
      <c r="ANF13" s="230"/>
      <c r="ANG13" s="230"/>
      <c r="ANH13" s="230"/>
      <c r="ANI13" s="230"/>
      <c r="ANJ13" s="230"/>
      <c r="ANK13" s="230"/>
      <c r="ANL13" s="230"/>
      <c r="ANM13" s="230"/>
      <c r="ANN13" s="230"/>
      <c r="ANO13" s="230"/>
      <c r="ANP13" s="230"/>
      <c r="ANQ13" s="230"/>
      <c r="ANR13" s="230"/>
      <c r="ANS13" s="230"/>
      <c r="ANT13" s="230"/>
      <c r="ANU13" s="230"/>
      <c r="ANV13" s="230"/>
      <c r="ANW13" s="230"/>
      <c r="ANX13" s="230"/>
      <c r="ANY13" s="230"/>
      <c r="ANZ13" s="230"/>
      <c r="AOA13" s="230"/>
      <c r="AOB13" s="230"/>
      <c r="AOC13" s="230"/>
      <c r="AOD13" s="230"/>
      <c r="AOE13" s="230"/>
      <c r="AOF13" s="230"/>
      <c r="AOG13" s="230"/>
      <c r="AOH13" s="230"/>
      <c r="AOI13" s="230"/>
      <c r="AOJ13" s="230"/>
      <c r="AOK13" s="230"/>
      <c r="AOL13" s="230"/>
      <c r="AOM13" s="230"/>
      <c r="AON13" s="230"/>
      <c r="AOO13" s="230"/>
      <c r="AOP13" s="230"/>
      <c r="AOQ13" s="230"/>
      <c r="AOR13" s="230"/>
      <c r="AOS13" s="230"/>
      <c r="AOT13" s="230"/>
      <c r="AOU13" s="230"/>
      <c r="AOV13" s="230"/>
      <c r="AOW13" s="230"/>
      <c r="AOX13" s="230"/>
      <c r="AOY13" s="230"/>
      <c r="AOZ13" s="230"/>
      <c r="APA13" s="230"/>
      <c r="APB13" s="230"/>
      <c r="APC13" s="230"/>
      <c r="APD13" s="230"/>
      <c r="APE13" s="230"/>
      <c r="APF13" s="230"/>
      <c r="APG13" s="230"/>
      <c r="APH13" s="230"/>
      <c r="API13" s="230"/>
      <c r="APJ13" s="230"/>
      <c r="APK13" s="230"/>
      <c r="APL13" s="230"/>
      <c r="APM13" s="230"/>
      <c r="APN13" s="230"/>
      <c r="APO13" s="230"/>
      <c r="APP13" s="230"/>
      <c r="APQ13" s="230"/>
      <c r="APR13" s="230"/>
      <c r="APS13" s="230"/>
      <c r="APT13" s="230"/>
      <c r="APU13" s="230"/>
      <c r="APV13" s="230"/>
      <c r="APW13" s="230"/>
      <c r="APX13" s="230"/>
      <c r="APY13" s="230"/>
      <c r="APZ13" s="230"/>
      <c r="AQA13" s="230"/>
      <c r="AQB13" s="230"/>
      <c r="AQC13" s="230"/>
      <c r="AQD13" s="230"/>
      <c r="AQE13" s="230"/>
      <c r="AQF13" s="230"/>
      <c r="AQG13" s="230"/>
      <c r="AQH13" s="230"/>
      <c r="AQI13" s="230"/>
      <c r="AQJ13" s="230"/>
      <c r="AQK13" s="230"/>
      <c r="AQL13" s="230"/>
      <c r="AQM13" s="230"/>
      <c r="AQN13" s="230"/>
      <c r="AQO13" s="230"/>
      <c r="AQP13" s="230"/>
      <c r="AQQ13" s="230"/>
      <c r="AQR13" s="230"/>
      <c r="AQS13" s="230"/>
      <c r="AQT13" s="230"/>
      <c r="AQU13" s="230"/>
      <c r="AQV13" s="230"/>
      <c r="AQW13" s="230"/>
      <c r="AQX13" s="230"/>
      <c r="AQY13" s="230"/>
      <c r="AQZ13" s="230"/>
      <c r="ARA13" s="230"/>
      <c r="ARB13" s="230"/>
      <c r="ARC13" s="230"/>
      <c r="ARD13" s="230"/>
      <c r="ARE13" s="230"/>
      <c r="ARF13" s="230"/>
      <c r="ARG13" s="230"/>
      <c r="ARH13" s="230"/>
      <c r="ARI13" s="230"/>
      <c r="ARJ13" s="230"/>
      <c r="ARK13" s="230"/>
      <c r="ARL13" s="230"/>
      <c r="ARM13" s="230"/>
      <c r="ARN13" s="230"/>
      <c r="ARO13" s="230"/>
      <c r="ARP13" s="230"/>
      <c r="ARQ13" s="230"/>
      <c r="ARR13" s="230"/>
      <c r="ARS13" s="230"/>
      <c r="ART13" s="230"/>
      <c r="ARU13" s="230"/>
      <c r="ARV13" s="230"/>
      <c r="ARW13" s="230"/>
      <c r="ARX13" s="230"/>
      <c r="ARY13" s="230"/>
      <c r="ARZ13" s="230"/>
      <c r="ASA13" s="230"/>
      <c r="ASB13" s="230"/>
      <c r="ASC13" s="230"/>
      <c r="ASD13" s="230"/>
      <c r="ASE13" s="230"/>
      <c r="ASF13" s="230"/>
      <c r="ASG13" s="230"/>
      <c r="ASH13" s="230"/>
      <c r="ASI13" s="230"/>
      <c r="ASJ13" s="230"/>
      <c r="ASK13" s="230"/>
      <c r="ASL13" s="230"/>
      <c r="ASM13" s="230"/>
      <c r="ASN13" s="230"/>
      <c r="ASO13" s="230"/>
      <c r="ASP13" s="230"/>
      <c r="ASQ13" s="230"/>
      <c r="ASR13" s="230"/>
      <c r="ASS13" s="230"/>
      <c r="AST13" s="230"/>
      <c r="ASU13" s="230"/>
      <c r="ASV13" s="230"/>
      <c r="ASW13" s="230"/>
      <c r="ASX13" s="230"/>
      <c r="ASY13" s="230"/>
      <c r="ASZ13" s="230"/>
      <c r="ATA13" s="230"/>
      <c r="ATB13" s="230"/>
      <c r="ATC13" s="230"/>
      <c r="ATD13" s="230"/>
      <c r="ATE13" s="230"/>
      <c r="ATF13" s="230"/>
      <c r="ATG13" s="230"/>
      <c r="ATH13" s="230"/>
      <c r="ATI13" s="230"/>
      <c r="ATJ13" s="230"/>
      <c r="ATK13" s="230"/>
      <c r="ATL13" s="230"/>
      <c r="ATM13" s="230"/>
      <c r="ATN13" s="230"/>
      <c r="ATO13" s="230"/>
      <c r="ATP13" s="230"/>
      <c r="ATQ13" s="230"/>
      <c r="ATR13" s="230"/>
      <c r="ATS13" s="230"/>
      <c r="ATT13" s="230"/>
      <c r="ATU13" s="230"/>
      <c r="ATV13" s="230"/>
      <c r="ATW13" s="230"/>
      <c r="ATX13" s="230"/>
      <c r="ATY13" s="230"/>
      <c r="ATZ13" s="230"/>
      <c r="AUA13" s="230"/>
      <c r="AUB13" s="230"/>
      <c r="AUC13" s="230"/>
      <c r="AUD13" s="230"/>
      <c r="AUE13" s="230"/>
      <c r="AUF13" s="230"/>
      <c r="AUG13" s="230"/>
      <c r="AUH13" s="230"/>
      <c r="AUI13" s="230"/>
      <c r="AUJ13" s="230"/>
      <c r="AUK13" s="230"/>
      <c r="AUL13" s="230"/>
      <c r="AUM13" s="230"/>
      <c r="AUN13" s="230"/>
      <c r="AUO13" s="230"/>
      <c r="AUP13" s="230"/>
      <c r="AUQ13" s="230"/>
      <c r="AUR13" s="230"/>
      <c r="AUS13" s="230"/>
      <c r="AUT13" s="230"/>
      <c r="AUU13" s="230"/>
      <c r="AUV13" s="230"/>
      <c r="AUW13" s="230"/>
      <c r="AUX13" s="230"/>
      <c r="AUY13" s="230"/>
      <c r="AUZ13" s="230"/>
      <c r="AVA13" s="230"/>
      <c r="AVB13" s="230"/>
      <c r="AVC13" s="230"/>
      <c r="AVD13" s="230"/>
      <c r="AVE13" s="230"/>
      <c r="AVF13" s="230"/>
      <c r="AVG13" s="230"/>
      <c r="AVH13" s="230"/>
      <c r="AVI13" s="230"/>
      <c r="AVJ13" s="230"/>
      <c r="AVK13" s="230"/>
      <c r="AVL13" s="230"/>
      <c r="AVM13" s="230"/>
      <c r="AVN13" s="230"/>
      <c r="AVO13" s="230"/>
      <c r="AVP13" s="230"/>
      <c r="AVQ13" s="230"/>
      <c r="AVR13" s="230"/>
      <c r="AVS13" s="230"/>
      <c r="AVT13" s="230"/>
      <c r="AVU13" s="230"/>
      <c r="AVV13" s="230"/>
      <c r="AVW13" s="230"/>
      <c r="AVX13" s="230"/>
      <c r="AVY13" s="230"/>
      <c r="AVZ13" s="230"/>
      <c r="AWA13" s="230"/>
      <c r="AWB13" s="230"/>
      <c r="AWC13" s="230"/>
      <c r="AWD13" s="230"/>
      <c r="AWE13" s="230"/>
      <c r="AWF13" s="230"/>
      <c r="AWG13" s="230"/>
      <c r="AWH13" s="230"/>
      <c r="AWI13" s="230"/>
      <c r="AWJ13" s="230"/>
      <c r="AWK13" s="230"/>
      <c r="AWL13" s="230"/>
      <c r="AWM13" s="230"/>
      <c r="AWN13" s="230"/>
      <c r="AWO13" s="230"/>
      <c r="AWP13" s="230"/>
      <c r="AWQ13" s="230"/>
      <c r="AWR13" s="230"/>
      <c r="AWS13" s="230"/>
      <c r="AWT13" s="230"/>
      <c r="AWU13" s="230"/>
      <c r="AWV13" s="230"/>
      <c r="AWW13" s="230"/>
      <c r="AWX13" s="230"/>
      <c r="AWY13" s="230"/>
      <c r="AWZ13" s="230"/>
      <c r="AXA13" s="230"/>
      <c r="AXB13" s="230"/>
      <c r="AXC13" s="230"/>
      <c r="AXD13" s="230"/>
      <c r="AXE13" s="230"/>
      <c r="AXF13" s="230"/>
      <c r="AXG13" s="230"/>
      <c r="AXH13" s="230"/>
      <c r="AXI13" s="230"/>
      <c r="AXJ13" s="230"/>
      <c r="AXK13" s="230"/>
      <c r="AXL13" s="230"/>
      <c r="AXM13" s="230"/>
      <c r="AXN13" s="230"/>
      <c r="AXO13" s="230"/>
      <c r="AXP13" s="230"/>
      <c r="AXQ13" s="230"/>
      <c r="AXR13" s="230"/>
      <c r="AXS13" s="230"/>
      <c r="AXT13" s="230"/>
      <c r="AXU13" s="230"/>
      <c r="AXV13" s="230"/>
      <c r="AXW13" s="230"/>
      <c r="AXX13" s="230"/>
      <c r="AXY13" s="230"/>
      <c r="AXZ13" s="230"/>
      <c r="AYA13" s="230"/>
      <c r="AYB13" s="230"/>
      <c r="AYC13" s="230"/>
      <c r="AYD13" s="230"/>
      <c r="AYE13" s="230"/>
      <c r="AYF13" s="230"/>
      <c r="AYG13" s="230"/>
      <c r="AYH13" s="230"/>
      <c r="AYI13" s="230"/>
      <c r="AYJ13" s="230"/>
      <c r="AYK13" s="230"/>
      <c r="AYL13" s="230"/>
      <c r="AYM13" s="230"/>
      <c r="AYN13" s="230"/>
      <c r="AYO13" s="230"/>
      <c r="AYP13" s="230"/>
      <c r="AYQ13" s="230"/>
    </row>
    <row r="14" spans="1:1343" s="228" customFormat="1" ht="15" customHeight="1">
      <c r="A14" s="137" t="s">
        <v>495</v>
      </c>
      <c r="B14" s="138">
        <v>177</v>
      </c>
      <c r="C14" s="138">
        <v>126</v>
      </c>
      <c r="D14" s="138">
        <v>114</v>
      </c>
      <c r="E14" s="138">
        <v>130</v>
      </c>
      <c r="F14" s="138">
        <v>145</v>
      </c>
      <c r="G14" s="138">
        <v>125</v>
      </c>
      <c r="H14" s="138">
        <v>126</v>
      </c>
      <c r="I14" s="138">
        <v>121</v>
      </c>
      <c r="J14" s="214">
        <v>130</v>
      </c>
      <c r="K14" s="214">
        <v>121</v>
      </c>
      <c r="L14" s="214">
        <v>120</v>
      </c>
      <c r="M14" s="214">
        <v>161</v>
      </c>
      <c r="N14" s="211">
        <f t="shared" si="0"/>
        <v>133</v>
      </c>
      <c r="O14" s="138">
        <v>92</v>
      </c>
      <c r="P14" s="138">
        <v>38</v>
      </c>
      <c r="Q14" s="138">
        <v>41</v>
      </c>
      <c r="R14" s="138">
        <v>44</v>
      </c>
      <c r="S14" s="138">
        <v>55</v>
      </c>
      <c r="T14" s="138">
        <v>49</v>
      </c>
      <c r="U14" s="138">
        <v>55</v>
      </c>
      <c r="V14" s="138">
        <v>65</v>
      </c>
      <c r="W14" s="138">
        <v>57</v>
      </c>
      <c r="X14" s="138">
        <v>65</v>
      </c>
      <c r="Y14" s="138">
        <v>43</v>
      </c>
      <c r="Z14" s="138">
        <v>54</v>
      </c>
      <c r="AA14" s="138">
        <v>52</v>
      </c>
      <c r="AB14" s="138">
        <v>54</v>
      </c>
      <c r="AC14" s="138">
        <v>63</v>
      </c>
      <c r="AD14" s="138">
        <v>55</v>
      </c>
      <c r="AE14" s="208">
        <f t="shared" si="1"/>
        <v>55.125</v>
      </c>
      <c r="AF14" s="241">
        <f t="shared" si="4"/>
        <v>-0.19298245614035087</v>
      </c>
      <c r="AG14" s="241">
        <f t="shared" si="5"/>
        <v>-0.70769230769230773</v>
      </c>
      <c r="AH14" s="241">
        <f t="shared" si="6"/>
        <v>-0.71724137931034482</v>
      </c>
      <c r="AI14" s="241">
        <f t="shared" si="7"/>
        <v>-0.64800000000000002</v>
      </c>
      <c r="AJ14" s="241">
        <f t="shared" si="8"/>
        <v>-0.56349206349206349</v>
      </c>
      <c r="AK14" s="241">
        <f t="shared" si="9"/>
        <v>-0.5950413223140496</v>
      </c>
      <c r="AL14" s="241">
        <f t="shared" si="10"/>
        <v>-0.57692307692307687</v>
      </c>
      <c r="AM14" s="241">
        <f t="shared" si="11"/>
        <v>-0.46280991735537191</v>
      </c>
      <c r="AN14" s="241">
        <f t="shared" si="12"/>
        <v>-0.52500000000000002</v>
      </c>
      <c r="AO14" s="241">
        <f t="shared" si="13"/>
        <v>-0.59627329192546585</v>
      </c>
      <c r="AP14" s="241">
        <f t="shared" si="14"/>
        <v>-0.75706214689265539</v>
      </c>
      <c r="AQ14" s="241">
        <f t="shared" si="15"/>
        <v>-0.5714285714285714</v>
      </c>
      <c r="AR14" s="241">
        <f t="shared" si="16"/>
        <v>-0.54385964912280704</v>
      </c>
      <c r="AS14" s="241">
        <f t="shared" si="17"/>
        <v>-0.58461538461538465</v>
      </c>
      <c r="AT14" s="241">
        <f t="shared" si="18"/>
        <v>-0.56551724137931036</v>
      </c>
      <c r="AU14" s="242">
        <f t="shared" si="19"/>
        <v>-0.56000000000000005</v>
      </c>
      <c r="AX14" s="229"/>
      <c r="AY14" s="229"/>
      <c r="AZ14" s="229"/>
      <c r="BA14" s="229"/>
      <c r="BB14" s="229"/>
      <c r="BC14" s="229"/>
      <c r="BD14" s="229"/>
      <c r="BE14" s="229"/>
      <c r="BF14" s="229"/>
      <c r="BG14" s="229"/>
      <c r="BH14" s="229"/>
      <c r="BI14" s="229"/>
      <c r="BJ14" s="229"/>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0"/>
      <c r="DR14" s="230"/>
      <c r="DS14" s="230"/>
      <c r="DT14" s="230"/>
      <c r="DU14" s="230"/>
      <c r="DV14" s="230"/>
      <c r="DW14" s="230"/>
      <c r="DX14" s="230"/>
      <c r="DY14" s="230"/>
      <c r="DZ14" s="230"/>
      <c r="EA14" s="230"/>
      <c r="EB14" s="230"/>
      <c r="EC14" s="230"/>
      <c r="ED14" s="230"/>
      <c r="EE14" s="230"/>
      <c r="EF14" s="230"/>
      <c r="EG14" s="230"/>
      <c r="EH14" s="230"/>
      <c r="EI14" s="230"/>
      <c r="EJ14" s="230"/>
      <c r="EK14" s="230"/>
      <c r="EL14" s="230"/>
      <c r="EM14" s="230"/>
      <c r="EN14" s="230"/>
      <c r="EO14" s="230"/>
      <c r="EP14" s="230"/>
      <c r="EQ14" s="230"/>
      <c r="ER14" s="230"/>
      <c r="ES14" s="230"/>
      <c r="ET14" s="230"/>
      <c r="EU14" s="230"/>
      <c r="EV14" s="230"/>
      <c r="EW14" s="230"/>
      <c r="EX14" s="230"/>
      <c r="EY14" s="230"/>
      <c r="EZ14" s="230"/>
      <c r="FA14" s="230"/>
      <c r="FB14" s="230"/>
      <c r="FC14" s="230"/>
      <c r="FD14" s="230"/>
      <c r="FE14" s="230"/>
      <c r="FF14" s="230"/>
      <c r="FG14" s="230"/>
      <c r="FH14" s="230"/>
      <c r="FI14" s="230"/>
      <c r="FJ14" s="230"/>
      <c r="FK14" s="230"/>
      <c r="FL14" s="230"/>
      <c r="FM14" s="230"/>
      <c r="FN14" s="230"/>
      <c r="FO14" s="230"/>
      <c r="FP14" s="230"/>
      <c r="FQ14" s="230"/>
      <c r="FR14" s="230"/>
      <c r="FS14" s="230"/>
      <c r="FT14" s="230"/>
      <c r="FU14" s="230"/>
      <c r="FV14" s="230"/>
      <c r="FW14" s="230"/>
      <c r="FX14" s="230"/>
      <c r="FY14" s="230"/>
      <c r="FZ14" s="230"/>
      <c r="GA14" s="230"/>
      <c r="GB14" s="230"/>
      <c r="GC14" s="230"/>
      <c r="GD14" s="230"/>
      <c r="GE14" s="230"/>
      <c r="GF14" s="230"/>
      <c r="GG14" s="230"/>
      <c r="GH14" s="230"/>
      <c r="GI14" s="230"/>
      <c r="GJ14" s="230"/>
      <c r="GK14" s="230"/>
      <c r="GL14" s="230"/>
      <c r="GM14" s="230"/>
      <c r="GN14" s="230"/>
      <c r="GO14" s="230"/>
      <c r="GP14" s="230"/>
      <c r="GQ14" s="230"/>
      <c r="GR14" s="230"/>
      <c r="GS14" s="230"/>
      <c r="GT14" s="230"/>
      <c r="GU14" s="230"/>
      <c r="GV14" s="230"/>
      <c r="GW14" s="230"/>
      <c r="GX14" s="230"/>
      <c r="GY14" s="230"/>
      <c r="GZ14" s="230"/>
      <c r="HA14" s="230"/>
      <c r="HB14" s="230"/>
      <c r="HC14" s="230"/>
      <c r="HD14" s="230"/>
      <c r="HE14" s="230"/>
      <c r="HF14" s="230"/>
      <c r="HG14" s="230"/>
      <c r="HH14" s="230"/>
      <c r="HI14" s="230"/>
      <c r="HJ14" s="230"/>
      <c r="HK14" s="230"/>
      <c r="HL14" s="230"/>
      <c r="HM14" s="230"/>
      <c r="HN14" s="230"/>
      <c r="HO14" s="230"/>
      <c r="HP14" s="230"/>
      <c r="HQ14" s="230"/>
      <c r="HR14" s="230"/>
      <c r="HS14" s="230"/>
      <c r="HT14" s="230"/>
      <c r="HU14" s="230"/>
      <c r="HV14" s="230"/>
      <c r="HW14" s="230"/>
      <c r="HX14" s="230"/>
      <c r="HY14" s="230"/>
      <c r="HZ14" s="230"/>
      <c r="IA14" s="230"/>
      <c r="IB14" s="230"/>
      <c r="IC14" s="230"/>
      <c r="ID14" s="230"/>
      <c r="IE14" s="230"/>
      <c r="IF14" s="230"/>
      <c r="IG14" s="230"/>
      <c r="IH14" s="230"/>
      <c r="II14" s="230"/>
      <c r="IJ14" s="230"/>
      <c r="IK14" s="230"/>
      <c r="IL14" s="230"/>
      <c r="IM14" s="230"/>
      <c r="IN14" s="230"/>
      <c r="IO14" s="230"/>
      <c r="IP14" s="230"/>
      <c r="IQ14" s="230"/>
      <c r="IR14" s="230"/>
      <c r="IS14" s="230"/>
      <c r="IT14" s="230"/>
      <c r="IU14" s="230"/>
      <c r="IV14" s="230"/>
      <c r="IW14" s="230"/>
      <c r="IX14" s="230"/>
      <c r="IY14" s="230"/>
      <c r="IZ14" s="230"/>
      <c r="JA14" s="230"/>
      <c r="JB14" s="230"/>
      <c r="JC14" s="230"/>
      <c r="JD14" s="230"/>
      <c r="JE14" s="230"/>
      <c r="JF14" s="230"/>
      <c r="JG14" s="230"/>
      <c r="JH14" s="230"/>
      <c r="JI14" s="230"/>
      <c r="JJ14" s="230"/>
      <c r="JK14" s="230"/>
      <c r="JL14" s="230"/>
      <c r="JM14" s="230"/>
      <c r="JN14" s="230"/>
      <c r="JO14" s="230"/>
      <c r="JP14" s="230"/>
      <c r="JQ14" s="230"/>
      <c r="JR14" s="230"/>
      <c r="JS14" s="230"/>
      <c r="JT14" s="230"/>
      <c r="JU14" s="230"/>
      <c r="JV14" s="230"/>
      <c r="JW14" s="230"/>
      <c r="JX14" s="230"/>
      <c r="JY14" s="230"/>
      <c r="JZ14" s="230"/>
      <c r="KA14" s="230"/>
      <c r="KB14" s="230"/>
      <c r="KC14" s="230"/>
      <c r="KD14" s="230"/>
      <c r="KE14" s="230"/>
      <c r="KF14" s="230"/>
      <c r="KG14" s="230"/>
      <c r="KH14" s="230"/>
      <c r="KI14" s="230"/>
      <c r="KJ14" s="230"/>
      <c r="KK14" s="230"/>
      <c r="KL14" s="230"/>
      <c r="KM14" s="230"/>
      <c r="KN14" s="230"/>
      <c r="KO14" s="230"/>
      <c r="KP14" s="230"/>
      <c r="KQ14" s="230"/>
      <c r="KR14" s="230"/>
      <c r="KS14" s="230"/>
      <c r="KT14" s="230"/>
      <c r="KU14" s="230"/>
      <c r="KV14" s="230"/>
      <c r="KW14" s="230"/>
      <c r="KX14" s="230"/>
      <c r="KY14" s="230"/>
      <c r="KZ14" s="230"/>
      <c r="LA14" s="230"/>
      <c r="LB14" s="230"/>
      <c r="LC14" s="230"/>
      <c r="LD14" s="230"/>
      <c r="LE14" s="230"/>
      <c r="LF14" s="230"/>
      <c r="LG14" s="230"/>
      <c r="LH14" s="230"/>
      <c r="LI14" s="230"/>
      <c r="LJ14" s="230"/>
      <c r="LK14" s="230"/>
      <c r="LL14" s="230"/>
      <c r="LM14" s="230"/>
      <c r="LN14" s="230"/>
      <c r="LO14" s="230"/>
      <c r="LP14" s="230"/>
      <c r="LQ14" s="230"/>
      <c r="LR14" s="230"/>
      <c r="LS14" s="230"/>
      <c r="LT14" s="230"/>
      <c r="LU14" s="230"/>
      <c r="LV14" s="230"/>
      <c r="LW14" s="230"/>
      <c r="LX14" s="230"/>
      <c r="LY14" s="230"/>
      <c r="LZ14" s="230"/>
      <c r="MA14" s="230"/>
      <c r="MB14" s="230"/>
      <c r="MC14" s="230"/>
      <c r="MD14" s="230"/>
      <c r="ME14" s="230"/>
      <c r="MF14" s="230"/>
      <c r="MG14" s="230"/>
      <c r="MH14" s="230"/>
      <c r="MI14" s="230"/>
      <c r="MJ14" s="230"/>
      <c r="MK14" s="230"/>
      <c r="ML14" s="230"/>
      <c r="MM14" s="230"/>
      <c r="MN14" s="230"/>
      <c r="MO14" s="230"/>
      <c r="MP14" s="230"/>
      <c r="MQ14" s="230"/>
      <c r="MR14" s="230"/>
      <c r="MS14" s="230"/>
      <c r="MT14" s="230"/>
      <c r="MU14" s="230"/>
      <c r="MV14" s="230"/>
      <c r="MW14" s="230"/>
      <c r="MX14" s="230"/>
      <c r="MY14" s="230"/>
      <c r="MZ14" s="230"/>
      <c r="NA14" s="230"/>
      <c r="NB14" s="230"/>
      <c r="NC14" s="230"/>
      <c r="ND14" s="230"/>
      <c r="NE14" s="230"/>
      <c r="NF14" s="230"/>
      <c r="NG14" s="230"/>
      <c r="NH14" s="230"/>
      <c r="NI14" s="230"/>
      <c r="NJ14" s="230"/>
      <c r="NK14" s="230"/>
      <c r="NL14" s="230"/>
      <c r="NM14" s="230"/>
      <c r="NN14" s="230"/>
      <c r="NO14" s="230"/>
      <c r="NP14" s="230"/>
      <c r="NQ14" s="230"/>
      <c r="NR14" s="230"/>
      <c r="NS14" s="230"/>
      <c r="NT14" s="230"/>
      <c r="NU14" s="230"/>
      <c r="NV14" s="230"/>
      <c r="NW14" s="230"/>
      <c r="NX14" s="230"/>
      <c r="NY14" s="230"/>
      <c r="NZ14" s="230"/>
      <c r="OA14" s="230"/>
      <c r="OB14" s="230"/>
      <c r="OC14" s="230"/>
      <c r="OD14" s="230"/>
      <c r="OE14" s="230"/>
      <c r="OF14" s="230"/>
      <c r="OG14" s="230"/>
      <c r="OH14" s="230"/>
      <c r="OI14" s="230"/>
      <c r="OJ14" s="230"/>
      <c r="OK14" s="230"/>
      <c r="OL14" s="230"/>
      <c r="OM14" s="230"/>
      <c r="ON14" s="230"/>
      <c r="OO14" s="230"/>
      <c r="OP14" s="230"/>
      <c r="OQ14" s="230"/>
      <c r="OR14" s="230"/>
      <c r="OS14" s="230"/>
      <c r="OT14" s="230"/>
      <c r="OU14" s="230"/>
      <c r="OV14" s="230"/>
      <c r="OW14" s="230"/>
      <c r="OX14" s="230"/>
      <c r="OY14" s="230"/>
      <c r="OZ14" s="230"/>
      <c r="PA14" s="230"/>
      <c r="PB14" s="230"/>
      <c r="PC14" s="230"/>
      <c r="PD14" s="230"/>
      <c r="PE14" s="230"/>
      <c r="PF14" s="230"/>
      <c r="PG14" s="230"/>
      <c r="PH14" s="230"/>
      <c r="PI14" s="230"/>
      <c r="PJ14" s="230"/>
      <c r="PK14" s="230"/>
      <c r="PL14" s="230"/>
      <c r="PM14" s="230"/>
      <c r="PN14" s="230"/>
      <c r="PO14" s="230"/>
      <c r="PP14" s="230"/>
      <c r="PQ14" s="230"/>
      <c r="PR14" s="230"/>
      <c r="PS14" s="230"/>
      <c r="PT14" s="230"/>
      <c r="PU14" s="230"/>
      <c r="PV14" s="230"/>
      <c r="PW14" s="230"/>
      <c r="PX14" s="230"/>
      <c r="PY14" s="230"/>
      <c r="PZ14" s="230"/>
      <c r="QA14" s="230"/>
      <c r="QB14" s="230"/>
      <c r="QC14" s="230"/>
      <c r="QD14" s="230"/>
      <c r="QE14" s="230"/>
      <c r="QF14" s="230"/>
      <c r="QG14" s="230"/>
      <c r="QH14" s="230"/>
      <c r="QI14" s="230"/>
      <c r="QJ14" s="230"/>
      <c r="QK14" s="230"/>
      <c r="QL14" s="230"/>
      <c r="QM14" s="230"/>
      <c r="QN14" s="230"/>
      <c r="QO14" s="230"/>
      <c r="QP14" s="230"/>
      <c r="QQ14" s="230"/>
      <c r="QR14" s="230"/>
      <c r="QS14" s="230"/>
      <c r="QT14" s="230"/>
      <c r="QU14" s="230"/>
      <c r="QV14" s="230"/>
      <c r="QW14" s="230"/>
      <c r="QX14" s="230"/>
      <c r="QY14" s="230"/>
      <c r="QZ14" s="230"/>
      <c r="RA14" s="230"/>
      <c r="RB14" s="230"/>
      <c r="RC14" s="230"/>
      <c r="RD14" s="230"/>
      <c r="RE14" s="230"/>
      <c r="RF14" s="230"/>
      <c r="RG14" s="230"/>
      <c r="RH14" s="230"/>
      <c r="RI14" s="230"/>
      <c r="RJ14" s="230"/>
      <c r="RK14" s="230"/>
      <c r="RL14" s="230"/>
      <c r="RM14" s="230"/>
      <c r="RN14" s="230"/>
      <c r="RO14" s="230"/>
      <c r="RP14" s="230"/>
      <c r="RQ14" s="230"/>
      <c r="RR14" s="230"/>
      <c r="RS14" s="230"/>
      <c r="RT14" s="230"/>
      <c r="RU14" s="230"/>
      <c r="RV14" s="230"/>
      <c r="RW14" s="230"/>
      <c r="RX14" s="230"/>
      <c r="RY14" s="230"/>
      <c r="RZ14" s="230"/>
      <c r="SA14" s="230"/>
      <c r="SB14" s="230"/>
      <c r="SC14" s="230"/>
      <c r="SD14" s="230"/>
      <c r="SE14" s="230"/>
      <c r="SF14" s="230"/>
      <c r="SG14" s="230"/>
      <c r="SH14" s="230"/>
      <c r="SI14" s="230"/>
      <c r="SJ14" s="230"/>
      <c r="SK14" s="230"/>
      <c r="SL14" s="230"/>
      <c r="SM14" s="230"/>
      <c r="SN14" s="230"/>
      <c r="SO14" s="230"/>
      <c r="SP14" s="230"/>
      <c r="SQ14" s="230"/>
      <c r="SR14" s="230"/>
      <c r="SS14" s="230"/>
      <c r="ST14" s="230"/>
      <c r="SU14" s="230"/>
      <c r="SV14" s="230"/>
      <c r="SW14" s="230"/>
      <c r="SX14" s="230"/>
      <c r="SY14" s="230"/>
      <c r="SZ14" s="230"/>
      <c r="TA14" s="230"/>
      <c r="TB14" s="230"/>
      <c r="TC14" s="230"/>
      <c r="TD14" s="230"/>
      <c r="TE14" s="230"/>
      <c r="TF14" s="230"/>
      <c r="TG14" s="230"/>
      <c r="TH14" s="230"/>
      <c r="TI14" s="230"/>
      <c r="TJ14" s="230"/>
      <c r="TK14" s="230"/>
      <c r="TL14" s="230"/>
      <c r="TM14" s="230"/>
      <c r="TN14" s="230"/>
      <c r="TO14" s="230"/>
      <c r="TP14" s="230"/>
      <c r="TQ14" s="230"/>
      <c r="TR14" s="230"/>
      <c r="TS14" s="230"/>
      <c r="TT14" s="230"/>
      <c r="TU14" s="230"/>
      <c r="TV14" s="230"/>
      <c r="TW14" s="230"/>
      <c r="TX14" s="230"/>
      <c r="TY14" s="230"/>
      <c r="TZ14" s="230"/>
      <c r="UA14" s="230"/>
      <c r="UB14" s="230"/>
      <c r="UC14" s="230"/>
      <c r="UD14" s="230"/>
      <c r="UE14" s="230"/>
      <c r="UF14" s="230"/>
      <c r="UG14" s="230"/>
      <c r="UH14" s="230"/>
      <c r="UI14" s="230"/>
      <c r="UJ14" s="230"/>
      <c r="UK14" s="230"/>
      <c r="UL14" s="230"/>
      <c r="UM14" s="230"/>
      <c r="UN14" s="230"/>
      <c r="UO14" s="230"/>
      <c r="UP14" s="230"/>
      <c r="UQ14" s="230"/>
      <c r="UR14" s="230"/>
      <c r="US14" s="230"/>
      <c r="UT14" s="230"/>
      <c r="UU14" s="230"/>
      <c r="UV14" s="230"/>
      <c r="UW14" s="230"/>
      <c r="UX14" s="230"/>
      <c r="UY14" s="230"/>
      <c r="UZ14" s="230"/>
      <c r="VA14" s="230"/>
      <c r="VB14" s="230"/>
      <c r="VC14" s="230"/>
      <c r="VD14" s="230"/>
      <c r="VE14" s="230"/>
      <c r="VF14" s="230"/>
      <c r="VG14" s="230"/>
      <c r="VH14" s="230"/>
      <c r="VI14" s="230"/>
      <c r="VJ14" s="230"/>
      <c r="VK14" s="230"/>
      <c r="VL14" s="230"/>
      <c r="VM14" s="230"/>
      <c r="VN14" s="230"/>
      <c r="VO14" s="230"/>
      <c r="VP14" s="230"/>
      <c r="VQ14" s="230"/>
      <c r="VR14" s="230"/>
      <c r="VS14" s="230"/>
      <c r="VT14" s="230"/>
      <c r="VU14" s="230"/>
      <c r="VV14" s="230"/>
      <c r="VW14" s="230"/>
      <c r="VX14" s="230"/>
      <c r="VY14" s="230"/>
      <c r="VZ14" s="230"/>
      <c r="WA14" s="230"/>
      <c r="WB14" s="230"/>
      <c r="WC14" s="230"/>
      <c r="WD14" s="230"/>
      <c r="WE14" s="230"/>
      <c r="WF14" s="230"/>
      <c r="WG14" s="230"/>
      <c r="WH14" s="230"/>
      <c r="WI14" s="230"/>
      <c r="WJ14" s="230"/>
      <c r="WK14" s="230"/>
      <c r="WL14" s="230"/>
      <c r="WM14" s="230"/>
      <c r="WN14" s="230"/>
      <c r="WO14" s="230"/>
      <c r="WP14" s="230"/>
      <c r="WQ14" s="230"/>
      <c r="WR14" s="230"/>
      <c r="WS14" s="230"/>
      <c r="WT14" s="230"/>
      <c r="WU14" s="230"/>
      <c r="WV14" s="230"/>
      <c r="WW14" s="230"/>
      <c r="WX14" s="230"/>
      <c r="WY14" s="230"/>
      <c r="WZ14" s="230"/>
      <c r="XA14" s="230"/>
      <c r="XB14" s="230"/>
      <c r="XC14" s="230"/>
      <c r="XD14" s="230"/>
      <c r="XE14" s="230"/>
      <c r="XF14" s="230"/>
      <c r="XG14" s="230"/>
      <c r="XH14" s="230"/>
      <c r="XI14" s="230"/>
      <c r="XJ14" s="230"/>
      <c r="XK14" s="230"/>
      <c r="XL14" s="230"/>
      <c r="XM14" s="230"/>
      <c r="XN14" s="230"/>
      <c r="XO14" s="230"/>
      <c r="XP14" s="230"/>
      <c r="XQ14" s="230"/>
      <c r="XR14" s="230"/>
      <c r="XS14" s="230"/>
      <c r="XT14" s="230"/>
      <c r="XU14" s="230"/>
      <c r="XV14" s="230"/>
      <c r="XW14" s="230"/>
      <c r="XX14" s="230"/>
      <c r="XY14" s="230"/>
      <c r="XZ14" s="230"/>
      <c r="YA14" s="230"/>
      <c r="YB14" s="230"/>
      <c r="YC14" s="230"/>
      <c r="YD14" s="230"/>
      <c r="YE14" s="230"/>
      <c r="YF14" s="230"/>
      <c r="YG14" s="230"/>
      <c r="YH14" s="230"/>
      <c r="YI14" s="230"/>
      <c r="YJ14" s="230"/>
      <c r="YK14" s="230"/>
      <c r="YL14" s="230"/>
      <c r="YM14" s="230"/>
      <c r="YN14" s="230"/>
      <c r="YO14" s="230"/>
      <c r="YP14" s="230"/>
      <c r="YQ14" s="230"/>
      <c r="YR14" s="230"/>
      <c r="YS14" s="230"/>
      <c r="YT14" s="230"/>
      <c r="YU14" s="230"/>
      <c r="YV14" s="230"/>
      <c r="YW14" s="230"/>
      <c r="YX14" s="230"/>
      <c r="YY14" s="230"/>
      <c r="YZ14" s="230"/>
      <c r="ZA14" s="230"/>
      <c r="ZB14" s="230"/>
      <c r="ZC14" s="230"/>
      <c r="ZD14" s="230"/>
      <c r="ZE14" s="230"/>
      <c r="ZF14" s="230"/>
      <c r="ZG14" s="230"/>
      <c r="ZH14" s="230"/>
      <c r="ZI14" s="230"/>
      <c r="ZJ14" s="230"/>
      <c r="ZK14" s="230"/>
      <c r="ZL14" s="230"/>
      <c r="ZM14" s="230"/>
      <c r="ZN14" s="230"/>
      <c r="ZO14" s="230"/>
      <c r="ZP14" s="230"/>
      <c r="ZQ14" s="230"/>
      <c r="ZR14" s="230"/>
      <c r="ZS14" s="230"/>
      <c r="ZT14" s="230"/>
      <c r="ZU14" s="230"/>
      <c r="ZV14" s="230"/>
      <c r="ZW14" s="230"/>
      <c r="ZX14" s="230"/>
      <c r="ZY14" s="230"/>
      <c r="ZZ14" s="230"/>
      <c r="AAA14" s="230"/>
      <c r="AAB14" s="230"/>
      <c r="AAC14" s="230"/>
      <c r="AAD14" s="230"/>
      <c r="AAE14" s="230"/>
      <c r="AAF14" s="230"/>
      <c r="AAG14" s="230"/>
      <c r="AAH14" s="230"/>
      <c r="AAI14" s="230"/>
      <c r="AAJ14" s="230"/>
      <c r="AAK14" s="230"/>
      <c r="AAL14" s="230"/>
      <c r="AAM14" s="230"/>
      <c r="AAN14" s="230"/>
      <c r="AAO14" s="230"/>
      <c r="AAP14" s="230"/>
      <c r="AAQ14" s="230"/>
      <c r="AAR14" s="230"/>
      <c r="AAS14" s="230"/>
      <c r="AAT14" s="230"/>
      <c r="AAU14" s="230"/>
      <c r="AAV14" s="230"/>
      <c r="AAW14" s="230"/>
      <c r="AAX14" s="230"/>
      <c r="AAY14" s="230"/>
      <c r="AAZ14" s="230"/>
      <c r="ABA14" s="230"/>
      <c r="ABB14" s="230"/>
      <c r="ABC14" s="230"/>
      <c r="ABD14" s="230"/>
      <c r="ABE14" s="230"/>
      <c r="ABF14" s="230"/>
      <c r="ABG14" s="230"/>
      <c r="ABH14" s="230"/>
      <c r="ABI14" s="230"/>
      <c r="ABJ14" s="230"/>
      <c r="ABK14" s="230"/>
      <c r="ABL14" s="230"/>
      <c r="ABM14" s="230"/>
      <c r="ABN14" s="230"/>
      <c r="ABO14" s="230"/>
      <c r="ABP14" s="230"/>
      <c r="ABQ14" s="230"/>
      <c r="ABR14" s="230"/>
      <c r="ABS14" s="230"/>
      <c r="ABT14" s="230"/>
      <c r="ABU14" s="230"/>
      <c r="ABV14" s="230"/>
      <c r="ABW14" s="230"/>
      <c r="ABX14" s="230"/>
      <c r="ABY14" s="230"/>
      <c r="ABZ14" s="230"/>
      <c r="ACA14" s="230"/>
      <c r="ACB14" s="230"/>
      <c r="ACC14" s="230"/>
      <c r="ACD14" s="230"/>
      <c r="ACE14" s="230"/>
      <c r="ACF14" s="230"/>
      <c r="ACG14" s="230"/>
      <c r="ACH14" s="230"/>
      <c r="ACI14" s="230"/>
      <c r="ACJ14" s="230"/>
      <c r="ACK14" s="230"/>
      <c r="ACL14" s="230"/>
      <c r="ACM14" s="230"/>
      <c r="ACN14" s="230"/>
      <c r="ACO14" s="230"/>
      <c r="ACP14" s="230"/>
      <c r="ACQ14" s="230"/>
      <c r="ACR14" s="230"/>
      <c r="ACS14" s="230"/>
      <c r="ACT14" s="230"/>
      <c r="ACU14" s="230"/>
      <c r="ACV14" s="230"/>
      <c r="ACW14" s="230"/>
      <c r="ACX14" s="230"/>
      <c r="ACY14" s="230"/>
      <c r="ACZ14" s="230"/>
      <c r="ADA14" s="230"/>
      <c r="ADB14" s="230"/>
      <c r="ADC14" s="230"/>
      <c r="ADD14" s="230"/>
      <c r="ADE14" s="230"/>
      <c r="ADF14" s="230"/>
      <c r="ADG14" s="230"/>
      <c r="ADH14" s="230"/>
      <c r="ADI14" s="230"/>
      <c r="ADJ14" s="230"/>
      <c r="ADK14" s="230"/>
      <c r="ADL14" s="230"/>
      <c r="ADM14" s="230"/>
      <c r="ADN14" s="230"/>
      <c r="ADO14" s="230"/>
      <c r="ADP14" s="230"/>
      <c r="ADQ14" s="230"/>
      <c r="ADR14" s="230"/>
      <c r="ADS14" s="230"/>
      <c r="ADT14" s="230"/>
      <c r="ADU14" s="230"/>
      <c r="ADV14" s="230"/>
      <c r="ADW14" s="230"/>
      <c r="ADX14" s="230"/>
      <c r="ADY14" s="230"/>
      <c r="ADZ14" s="230"/>
      <c r="AEA14" s="230"/>
      <c r="AEB14" s="230"/>
      <c r="AEC14" s="230"/>
      <c r="AED14" s="230"/>
      <c r="AEE14" s="230"/>
      <c r="AEF14" s="230"/>
      <c r="AEG14" s="230"/>
      <c r="AEH14" s="230"/>
      <c r="AEI14" s="230"/>
      <c r="AEJ14" s="230"/>
      <c r="AEK14" s="230"/>
      <c r="AEL14" s="230"/>
      <c r="AEM14" s="230"/>
      <c r="AEN14" s="230"/>
      <c r="AEO14" s="230"/>
      <c r="AEP14" s="230"/>
      <c r="AEQ14" s="230"/>
      <c r="AER14" s="230"/>
      <c r="AES14" s="230"/>
      <c r="AET14" s="230"/>
      <c r="AEU14" s="230"/>
      <c r="AEV14" s="230"/>
      <c r="AEW14" s="230"/>
      <c r="AEX14" s="230"/>
      <c r="AEY14" s="230"/>
      <c r="AEZ14" s="230"/>
      <c r="AFA14" s="230"/>
      <c r="AFB14" s="230"/>
      <c r="AFC14" s="230"/>
      <c r="AFD14" s="230"/>
      <c r="AFE14" s="230"/>
      <c r="AFF14" s="230"/>
      <c r="AFG14" s="230"/>
      <c r="AFH14" s="230"/>
      <c r="AFI14" s="230"/>
      <c r="AFJ14" s="230"/>
      <c r="AFK14" s="230"/>
      <c r="AFL14" s="230"/>
      <c r="AFM14" s="230"/>
      <c r="AFN14" s="230"/>
      <c r="AFO14" s="230"/>
      <c r="AFP14" s="230"/>
      <c r="AFQ14" s="230"/>
      <c r="AFR14" s="230"/>
      <c r="AFS14" s="230"/>
      <c r="AFT14" s="230"/>
      <c r="AFU14" s="230"/>
      <c r="AFV14" s="230"/>
      <c r="AFW14" s="230"/>
      <c r="AFX14" s="230"/>
      <c r="AFY14" s="230"/>
      <c r="AFZ14" s="230"/>
      <c r="AGA14" s="230"/>
      <c r="AGB14" s="230"/>
      <c r="AGC14" s="230"/>
      <c r="AGD14" s="230"/>
      <c r="AGE14" s="230"/>
      <c r="AGF14" s="230"/>
      <c r="AGG14" s="230"/>
      <c r="AGH14" s="230"/>
      <c r="AGI14" s="230"/>
      <c r="AGJ14" s="230"/>
      <c r="AGK14" s="230"/>
      <c r="AGL14" s="230"/>
      <c r="AGM14" s="230"/>
      <c r="AGN14" s="230"/>
      <c r="AGO14" s="230"/>
      <c r="AGP14" s="230"/>
      <c r="AGQ14" s="230"/>
      <c r="AGR14" s="230"/>
      <c r="AGS14" s="230"/>
      <c r="AGT14" s="230"/>
      <c r="AGU14" s="230"/>
      <c r="AGV14" s="230"/>
      <c r="AGW14" s="230"/>
      <c r="AGX14" s="230"/>
      <c r="AGY14" s="230"/>
      <c r="AGZ14" s="230"/>
      <c r="AHA14" s="230"/>
      <c r="AHB14" s="230"/>
      <c r="AHC14" s="230"/>
      <c r="AHD14" s="230"/>
      <c r="AHE14" s="230"/>
      <c r="AHF14" s="230"/>
      <c r="AHG14" s="230"/>
      <c r="AHH14" s="230"/>
      <c r="AHI14" s="230"/>
      <c r="AHJ14" s="230"/>
      <c r="AHK14" s="230"/>
      <c r="AHL14" s="230"/>
      <c r="AHM14" s="230"/>
      <c r="AHN14" s="230"/>
      <c r="AHO14" s="230"/>
      <c r="AHP14" s="230"/>
      <c r="AHQ14" s="230"/>
      <c r="AHR14" s="230"/>
      <c r="AHS14" s="230"/>
      <c r="AHT14" s="230"/>
      <c r="AHU14" s="230"/>
      <c r="AHV14" s="230"/>
      <c r="AHW14" s="230"/>
      <c r="AHX14" s="230"/>
      <c r="AHY14" s="230"/>
      <c r="AHZ14" s="230"/>
      <c r="AIA14" s="230"/>
      <c r="AIB14" s="230"/>
      <c r="AIC14" s="230"/>
      <c r="AID14" s="230"/>
      <c r="AIE14" s="230"/>
      <c r="AIF14" s="230"/>
      <c r="AIG14" s="230"/>
      <c r="AIH14" s="230"/>
      <c r="AII14" s="230"/>
      <c r="AIJ14" s="230"/>
      <c r="AIK14" s="230"/>
      <c r="AIL14" s="230"/>
      <c r="AIM14" s="230"/>
      <c r="AIN14" s="230"/>
      <c r="AIO14" s="230"/>
      <c r="AIP14" s="230"/>
      <c r="AIQ14" s="230"/>
      <c r="AIR14" s="230"/>
      <c r="AIS14" s="230"/>
      <c r="AIT14" s="230"/>
      <c r="AIU14" s="230"/>
      <c r="AIV14" s="230"/>
      <c r="AIW14" s="230"/>
      <c r="AIX14" s="230"/>
      <c r="AIY14" s="230"/>
      <c r="AIZ14" s="230"/>
      <c r="AJA14" s="230"/>
      <c r="AJB14" s="230"/>
      <c r="AJC14" s="230"/>
      <c r="AJD14" s="230"/>
      <c r="AJE14" s="230"/>
      <c r="AJF14" s="230"/>
      <c r="AJG14" s="230"/>
      <c r="AJH14" s="230"/>
      <c r="AJI14" s="230"/>
      <c r="AJJ14" s="230"/>
      <c r="AJK14" s="230"/>
      <c r="AJL14" s="230"/>
      <c r="AJM14" s="230"/>
      <c r="AJN14" s="230"/>
      <c r="AJO14" s="230"/>
      <c r="AJP14" s="230"/>
      <c r="AJQ14" s="230"/>
      <c r="AJR14" s="230"/>
      <c r="AJS14" s="230"/>
      <c r="AJT14" s="230"/>
      <c r="AJU14" s="230"/>
      <c r="AJV14" s="230"/>
      <c r="AJW14" s="230"/>
      <c r="AJX14" s="230"/>
      <c r="AJY14" s="230"/>
      <c r="AJZ14" s="230"/>
      <c r="AKA14" s="230"/>
      <c r="AKB14" s="230"/>
      <c r="AKC14" s="230"/>
      <c r="AKD14" s="230"/>
      <c r="AKE14" s="230"/>
      <c r="AKF14" s="230"/>
      <c r="AKG14" s="230"/>
      <c r="AKH14" s="230"/>
      <c r="AKI14" s="230"/>
      <c r="AKJ14" s="230"/>
      <c r="AKK14" s="230"/>
      <c r="AKL14" s="230"/>
      <c r="AKM14" s="230"/>
      <c r="AKN14" s="230"/>
      <c r="AKO14" s="230"/>
      <c r="AKP14" s="230"/>
      <c r="AKQ14" s="230"/>
      <c r="AKR14" s="230"/>
      <c r="AKS14" s="230"/>
      <c r="AKT14" s="230"/>
      <c r="AKU14" s="230"/>
      <c r="AKV14" s="230"/>
      <c r="AKW14" s="230"/>
      <c r="AKX14" s="230"/>
      <c r="AKY14" s="230"/>
      <c r="AKZ14" s="230"/>
      <c r="ALA14" s="230"/>
      <c r="ALB14" s="230"/>
      <c r="ALC14" s="230"/>
      <c r="ALD14" s="230"/>
      <c r="ALE14" s="230"/>
      <c r="ALF14" s="230"/>
      <c r="ALG14" s="230"/>
      <c r="ALH14" s="230"/>
      <c r="ALI14" s="230"/>
      <c r="ALJ14" s="230"/>
      <c r="ALK14" s="230"/>
      <c r="ALL14" s="230"/>
      <c r="ALM14" s="230"/>
      <c r="ALN14" s="230"/>
      <c r="ALO14" s="230"/>
      <c r="ALP14" s="230"/>
      <c r="ALQ14" s="230"/>
      <c r="ALR14" s="230"/>
      <c r="ALS14" s="230"/>
      <c r="ALT14" s="230"/>
      <c r="ALU14" s="230"/>
      <c r="ALV14" s="230"/>
      <c r="ALW14" s="230"/>
      <c r="ALX14" s="230"/>
      <c r="ALY14" s="230"/>
      <c r="ALZ14" s="230"/>
      <c r="AMA14" s="230"/>
      <c r="AMB14" s="230"/>
      <c r="AMC14" s="230"/>
      <c r="AMD14" s="230"/>
      <c r="AME14" s="230"/>
      <c r="AMF14" s="230"/>
      <c r="AMG14" s="230"/>
      <c r="AMH14" s="230"/>
      <c r="AMI14" s="230"/>
      <c r="AMJ14" s="230"/>
      <c r="AMK14" s="230"/>
      <c r="AML14" s="230"/>
      <c r="AMM14" s="230"/>
      <c r="AMN14" s="230"/>
      <c r="AMO14" s="230"/>
      <c r="AMP14" s="230"/>
      <c r="AMQ14" s="230"/>
      <c r="AMR14" s="230"/>
      <c r="AMS14" s="230"/>
      <c r="AMT14" s="230"/>
      <c r="AMU14" s="230"/>
      <c r="AMV14" s="230"/>
      <c r="AMW14" s="230"/>
      <c r="AMX14" s="230"/>
      <c r="AMY14" s="230"/>
      <c r="AMZ14" s="230"/>
      <c r="ANA14" s="230"/>
      <c r="ANB14" s="230"/>
      <c r="ANC14" s="230"/>
      <c r="AND14" s="230"/>
      <c r="ANE14" s="230"/>
      <c r="ANF14" s="230"/>
      <c r="ANG14" s="230"/>
      <c r="ANH14" s="230"/>
      <c r="ANI14" s="230"/>
      <c r="ANJ14" s="230"/>
      <c r="ANK14" s="230"/>
      <c r="ANL14" s="230"/>
      <c r="ANM14" s="230"/>
      <c r="ANN14" s="230"/>
      <c r="ANO14" s="230"/>
      <c r="ANP14" s="230"/>
      <c r="ANQ14" s="230"/>
      <c r="ANR14" s="230"/>
      <c r="ANS14" s="230"/>
      <c r="ANT14" s="230"/>
      <c r="ANU14" s="230"/>
      <c r="ANV14" s="230"/>
      <c r="ANW14" s="230"/>
      <c r="ANX14" s="230"/>
      <c r="ANY14" s="230"/>
      <c r="ANZ14" s="230"/>
      <c r="AOA14" s="230"/>
      <c r="AOB14" s="230"/>
      <c r="AOC14" s="230"/>
      <c r="AOD14" s="230"/>
      <c r="AOE14" s="230"/>
      <c r="AOF14" s="230"/>
      <c r="AOG14" s="230"/>
      <c r="AOH14" s="230"/>
      <c r="AOI14" s="230"/>
      <c r="AOJ14" s="230"/>
      <c r="AOK14" s="230"/>
      <c r="AOL14" s="230"/>
      <c r="AOM14" s="230"/>
      <c r="AON14" s="230"/>
      <c r="AOO14" s="230"/>
      <c r="AOP14" s="230"/>
      <c r="AOQ14" s="230"/>
      <c r="AOR14" s="230"/>
      <c r="AOS14" s="230"/>
      <c r="AOT14" s="230"/>
      <c r="AOU14" s="230"/>
      <c r="AOV14" s="230"/>
      <c r="AOW14" s="230"/>
      <c r="AOX14" s="230"/>
      <c r="AOY14" s="230"/>
      <c r="AOZ14" s="230"/>
      <c r="APA14" s="230"/>
      <c r="APB14" s="230"/>
      <c r="APC14" s="230"/>
      <c r="APD14" s="230"/>
      <c r="APE14" s="230"/>
      <c r="APF14" s="230"/>
      <c r="APG14" s="230"/>
      <c r="APH14" s="230"/>
      <c r="API14" s="230"/>
      <c r="APJ14" s="230"/>
      <c r="APK14" s="230"/>
      <c r="APL14" s="230"/>
      <c r="APM14" s="230"/>
      <c r="APN14" s="230"/>
      <c r="APO14" s="230"/>
      <c r="APP14" s="230"/>
      <c r="APQ14" s="230"/>
      <c r="APR14" s="230"/>
      <c r="APS14" s="230"/>
      <c r="APT14" s="230"/>
      <c r="APU14" s="230"/>
      <c r="APV14" s="230"/>
      <c r="APW14" s="230"/>
      <c r="APX14" s="230"/>
      <c r="APY14" s="230"/>
      <c r="APZ14" s="230"/>
      <c r="AQA14" s="230"/>
      <c r="AQB14" s="230"/>
      <c r="AQC14" s="230"/>
      <c r="AQD14" s="230"/>
      <c r="AQE14" s="230"/>
      <c r="AQF14" s="230"/>
      <c r="AQG14" s="230"/>
      <c r="AQH14" s="230"/>
      <c r="AQI14" s="230"/>
      <c r="AQJ14" s="230"/>
      <c r="AQK14" s="230"/>
      <c r="AQL14" s="230"/>
      <c r="AQM14" s="230"/>
      <c r="AQN14" s="230"/>
      <c r="AQO14" s="230"/>
      <c r="AQP14" s="230"/>
      <c r="AQQ14" s="230"/>
      <c r="AQR14" s="230"/>
      <c r="AQS14" s="230"/>
      <c r="AQT14" s="230"/>
      <c r="AQU14" s="230"/>
      <c r="AQV14" s="230"/>
      <c r="AQW14" s="230"/>
      <c r="AQX14" s="230"/>
      <c r="AQY14" s="230"/>
      <c r="AQZ14" s="230"/>
      <c r="ARA14" s="230"/>
      <c r="ARB14" s="230"/>
      <c r="ARC14" s="230"/>
      <c r="ARD14" s="230"/>
      <c r="ARE14" s="230"/>
      <c r="ARF14" s="230"/>
      <c r="ARG14" s="230"/>
      <c r="ARH14" s="230"/>
      <c r="ARI14" s="230"/>
      <c r="ARJ14" s="230"/>
      <c r="ARK14" s="230"/>
      <c r="ARL14" s="230"/>
      <c r="ARM14" s="230"/>
      <c r="ARN14" s="230"/>
      <c r="ARO14" s="230"/>
      <c r="ARP14" s="230"/>
      <c r="ARQ14" s="230"/>
      <c r="ARR14" s="230"/>
      <c r="ARS14" s="230"/>
      <c r="ART14" s="230"/>
      <c r="ARU14" s="230"/>
      <c r="ARV14" s="230"/>
      <c r="ARW14" s="230"/>
      <c r="ARX14" s="230"/>
      <c r="ARY14" s="230"/>
      <c r="ARZ14" s="230"/>
      <c r="ASA14" s="230"/>
      <c r="ASB14" s="230"/>
      <c r="ASC14" s="230"/>
      <c r="ASD14" s="230"/>
      <c r="ASE14" s="230"/>
      <c r="ASF14" s="230"/>
      <c r="ASG14" s="230"/>
      <c r="ASH14" s="230"/>
      <c r="ASI14" s="230"/>
      <c r="ASJ14" s="230"/>
      <c r="ASK14" s="230"/>
      <c r="ASL14" s="230"/>
      <c r="ASM14" s="230"/>
      <c r="ASN14" s="230"/>
      <c r="ASO14" s="230"/>
      <c r="ASP14" s="230"/>
      <c r="ASQ14" s="230"/>
      <c r="ASR14" s="230"/>
      <c r="ASS14" s="230"/>
      <c r="AST14" s="230"/>
      <c r="ASU14" s="230"/>
      <c r="ASV14" s="230"/>
      <c r="ASW14" s="230"/>
      <c r="ASX14" s="230"/>
      <c r="ASY14" s="230"/>
      <c r="ASZ14" s="230"/>
      <c r="ATA14" s="230"/>
      <c r="ATB14" s="230"/>
      <c r="ATC14" s="230"/>
      <c r="ATD14" s="230"/>
      <c r="ATE14" s="230"/>
      <c r="ATF14" s="230"/>
      <c r="ATG14" s="230"/>
      <c r="ATH14" s="230"/>
      <c r="ATI14" s="230"/>
      <c r="ATJ14" s="230"/>
      <c r="ATK14" s="230"/>
      <c r="ATL14" s="230"/>
      <c r="ATM14" s="230"/>
      <c r="ATN14" s="230"/>
      <c r="ATO14" s="230"/>
      <c r="ATP14" s="230"/>
      <c r="ATQ14" s="230"/>
      <c r="ATR14" s="230"/>
      <c r="ATS14" s="230"/>
      <c r="ATT14" s="230"/>
      <c r="ATU14" s="230"/>
      <c r="ATV14" s="230"/>
      <c r="ATW14" s="230"/>
      <c r="ATX14" s="230"/>
      <c r="ATY14" s="230"/>
      <c r="ATZ14" s="230"/>
      <c r="AUA14" s="230"/>
      <c r="AUB14" s="230"/>
      <c r="AUC14" s="230"/>
      <c r="AUD14" s="230"/>
      <c r="AUE14" s="230"/>
      <c r="AUF14" s="230"/>
      <c r="AUG14" s="230"/>
      <c r="AUH14" s="230"/>
      <c r="AUI14" s="230"/>
      <c r="AUJ14" s="230"/>
      <c r="AUK14" s="230"/>
      <c r="AUL14" s="230"/>
      <c r="AUM14" s="230"/>
      <c r="AUN14" s="230"/>
      <c r="AUO14" s="230"/>
      <c r="AUP14" s="230"/>
      <c r="AUQ14" s="230"/>
      <c r="AUR14" s="230"/>
      <c r="AUS14" s="230"/>
      <c r="AUT14" s="230"/>
      <c r="AUU14" s="230"/>
      <c r="AUV14" s="230"/>
      <c r="AUW14" s="230"/>
      <c r="AUX14" s="230"/>
      <c r="AUY14" s="230"/>
      <c r="AUZ14" s="230"/>
      <c r="AVA14" s="230"/>
      <c r="AVB14" s="230"/>
      <c r="AVC14" s="230"/>
      <c r="AVD14" s="230"/>
      <c r="AVE14" s="230"/>
      <c r="AVF14" s="230"/>
      <c r="AVG14" s="230"/>
      <c r="AVH14" s="230"/>
      <c r="AVI14" s="230"/>
      <c r="AVJ14" s="230"/>
      <c r="AVK14" s="230"/>
      <c r="AVL14" s="230"/>
      <c r="AVM14" s="230"/>
      <c r="AVN14" s="230"/>
      <c r="AVO14" s="230"/>
      <c r="AVP14" s="230"/>
      <c r="AVQ14" s="230"/>
      <c r="AVR14" s="230"/>
      <c r="AVS14" s="230"/>
      <c r="AVT14" s="230"/>
      <c r="AVU14" s="230"/>
      <c r="AVV14" s="230"/>
      <c r="AVW14" s="230"/>
      <c r="AVX14" s="230"/>
      <c r="AVY14" s="230"/>
      <c r="AVZ14" s="230"/>
      <c r="AWA14" s="230"/>
      <c r="AWB14" s="230"/>
      <c r="AWC14" s="230"/>
      <c r="AWD14" s="230"/>
      <c r="AWE14" s="230"/>
      <c r="AWF14" s="230"/>
      <c r="AWG14" s="230"/>
      <c r="AWH14" s="230"/>
      <c r="AWI14" s="230"/>
      <c r="AWJ14" s="230"/>
      <c r="AWK14" s="230"/>
      <c r="AWL14" s="230"/>
      <c r="AWM14" s="230"/>
      <c r="AWN14" s="230"/>
      <c r="AWO14" s="230"/>
      <c r="AWP14" s="230"/>
      <c r="AWQ14" s="230"/>
      <c r="AWR14" s="230"/>
      <c r="AWS14" s="230"/>
      <c r="AWT14" s="230"/>
      <c r="AWU14" s="230"/>
      <c r="AWV14" s="230"/>
      <c r="AWW14" s="230"/>
      <c r="AWX14" s="230"/>
      <c r="AWY14" s="230"/>
      <c r="AWZ14" s="230"/>
      <c r="AXA14" s="230"/>
      <c r="AXB14" s="230"/>
      <c r="AXC14" s="230"/>
      <c r="AXD14" s="230"/>
      <c r="AXE14" s="230"/>
      <c r="AXF14" s="230"/>
      <c r="AXG14" s="230"/>
      <c r="AXH14" s="230"/>
      <c r="AXI14" s="230"/>
      <c r="AXJ14" s="230"/>
      <c r="AXK14" s="230"/>
      <c r="AXL14" s="230"/>
      <c r="AXM14" s="230"/>
      <c r="AXN14" s="230"/>
      <c r="AXO14" s="230"/>
      <c r="AXP14" s="230"/>
      <c r="AXQ14" s="230"/>
      <c r="AXR14" s="230"/>
      <c r="AXS14" s="230"/>
      <c r="AXT14" s="230"/>
      <c r="AXU14" s="230"/>
      <c r="AXV14" s="230"/>
      <c r="AXW14" s="230"/>
      <c r="AXX14" s="230"/>
      <c r="AXY14" s="230"/>
      <c r="AXZ14" s="230"/>
      <c r="AYA14" s="230"/>
      <c r="AYB14" s="230"/>
      <c r="AYC14" s="230"/>
      <c r="AYD14" s="230"/>
      <c r="AYE14" s="230"/>
      <c r="AYF14" s="230"/>
      <c r="AYG14" s="230"/>
      <c r="AYH14" s="230"/>
      <c r="AYI14" s="230"/>
      <c r="AYJ14" s="230"/>
      <c r="AYK14" s="230"/>
      <c r="AYL14" s="230"/>
      <c r="AYM14" s="230"/>
      <c r="AYN14" s="230"/>
      <c r="AYO14" s="230"/>
      <c r="AYP14" s="230"/>
      <c r="AYQ14" s="230"/>
    </row>
    <row r="15" spans="1:1343" s="228" customFormat="1" ht="15" customHeight="1">
      <c r="A15" s="183" t="s">
        <v>496</v>
      </c>
      <c r="B15" s="215">
        <v>17</v>
      </c>
      <c r="C15" s="215">
        <v>32</v>
      </c>
      <c r="D15" s="215">
        <v>27</v>
      </c>
      <c r="E15" s="215">
        <v>20</v>
      </c>
      <c r="F15" s="215">
        <v>16</v>
      </c>
      <c r="G15" s="215">
        <v>17</v>
      </c>
      <c r="H15" s="215">
        <v>18</v>
      </c>
      <c r="I15" s="215">
        <v>26</v>
      </c>
      <c r="J15" s="216">
        <v>26</v>
      </c>
      <c r="K15" s="216">
        <v>21</v>
      </c>
      <c r="L15" s="216">
        <v>24</v>
      </c>
      <c r="M15" s="216">
        <v>34</v>
      </c>
      <c r="N15" s="216">
        <f t="shared" si="0"/>
        <v>23.166666666666668</v>
      </c>
      <c r="O15" s="215">
        <v>20</v>
      </c>
      <c r="P15" s="215">
        <v>9</v>
      </c>
      <c r="Q15" s="215">
        <v>12</v>
      </c>
      <c r="R15" s="215">
        <v>13</v>
      </c>
      <c r="S15" s="215">
        <v>25</v>
      </c>
      <c r="T15" s="215">
        <v>20</v>
      </c>
      <c r="U15" s="215">
        <v>17</v>
      </c>
      <c r="V15" s="215">
        <v>17</v>
      </c>
      <c r="W15" s="215">
        <v>25</v>
      </c>
      <c r="X15" s="215">
        <v>23</v>
      </c>
      <c r="Y15" s="215">
        <v>15</v>
      </c>
      <c r="Z15" s="215">
        <v>14</v>
      </c>
      <c r="AA15" s="215">
        <v>19</v>
      </c>
      <c r="AB15" s="215">
        <v>20</v>
      </c>
      <c r="AC15" s="215">
        <v>14</v>
      </c>
      <c r="AD15" s="215">
        <v>13</v>
      </c>
      <c r="AE15" s="217">
        <f t="shared" si="1"/>
        <v>17.25</v>
      </c>
      <c r="AF15" s="241">
        <f t="shared" si="4"/>
        <v>-0.25925925925925924</v>
      </c>
      <c r="AG15" s="241">
        <f t="shared" si="5"/>
        <v>-0.55000000000000004</v>
      </c>
      <c r="AH15" s="241">
        <f t="shared" si="6"/>
        <v>-0.25</v>
      </c>
      <c r="AI15" s="241">
        <f t="shared" si="7"/>
        <v>-0.23529411764705882</v>
      </c>
      <c r="AJ15" s="241">
        <f t="shared" si="8"/>
        <v>0.3888888888888889</v>
      </c>
      <c r="AK15" s="241">
        <f t="shared" si="9"/>
        <v>-0.23076923076923078</v>
      </c>
      <c r="AL15" s="241">
        <f t="shared" si="10"/>
        <v>-0.34615384615384615</v>
      </c>
      <c r="AM15" s="241">
        <f t="shared" si="11"/>
        <v>-0.19047619047619047</v>
      </c>
      <c r="AN15" s="241">
        <f t="shared" si="12"/>
        <v>4.1666666666666664E-2</v>
      </c>
      <c r="AO15" s="241">
        <f t="shared" si="13"/>
        <v>-0.3235294117647059</v>
      </c>
      <c r="AP15" s="241">
        <f t="shared" si="14"/>
        <v>-0.11764705882352941</v>
      </c>
      <c r="AQ15" s="241">
        <f t="shared" si="15"/>
        <v>-0.5625</v>
      </c>
      <c r="AR15" s="241">
        <f t="shared" si="16"/>
        <v>-0.29629629629629628</v>
      </c>
      <c r="AS15" s="241">
        <f t="shared" si="17"/>
        <v>0</v>
      </c>
      <c r="AT15" s="241">
        <f t="shared" si="18"/>
        <v>-0.125</v>
      </c>
      <c r="AU15" s="242">
        <f t="shared" si="19"/>
        <v>-0.23529411764705882</v>
      </c>
      <c r="AX15" s="229"/>
      <c r="AY15" s="229"/>
      <c r="AZ15" s="229"/>
      <c r="BA15" s="229"/>
      <c r="BB15" s="229"/>
      <c r="BC15" s="229"/>
      <c r="BD15" s="229"/>
      <c r="BE15" s="229"/>
      <c r="BF15" s="229"/>
      <c r="BG15" s="229"/>
      <c r="BH15" s="229"/>
      <c r="BI15" s="229"/>
      <c r="BJ15" s="229"/>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230"/>
      <c r="DP15" s="230"/>
      <c r="DQ15" s="230"/>
      <c r="DR15" s="230"/>
      <c r="DS15" s="230"/>
      <c r="DT15" s="230"/>
      <c r="DU15" s="230"/>
      <c r="DV15" s="230"/>
      <c r="DW15" s="230"/>
      <c r="DX15" s="230"/>
      <c r="DY15" s="230"/>
      <c r="DZ15" s="230"/>
      <c r="EA15" s="230"/>
      <c r="EB15" s="230"/>
      <c r="EC15" s="230"/>
      <c r="ED15" s="230"/>
      <c r="EE15" s="230"/>
      <c r="EF15" s="230"/>
      <c r="EG15" s="230"/>
      <c r="EH15" s="230"/>
      <c r="EI15" s="230"/>
      <c r="EJ15" s="230"/>
      <c r="EK15" s="230"/>
      <c r="EL15" s="230"/>
      <c r="EM15" s="230"/>
      <c r="EN15" s="230"/>
      <c r="EO15" s="230"/>
      <c r="EP15" s="230"/>
      <c r="EQ15" s="230"/>
      <c r="ER15" s="230"/>
      <c r="ES15" s="230"/>
      <c r="ET15" s="230"/>
      <c r="EU15" s="230"/>
      <c r="EV15" s="230"/>
      <c r="EW15" s="230"/>
      <c r="EX15" s="230"/>
      <c r="EY15" s="230"/>
      <c r="EZ15" s="230"/>
      <c r="FA15" s="230"/>
      <c r="FB15" s="230"/>
      <c r="FC15" s="230"/>
      <c r="FD15" s="230"/>
      <c r="FE15" s="230"/>
      <c r="FF15" s="230"/>
      <c r="FG15" s="230"/>
      <c r="FH15" s="230"/>
      <c r="FI15" s="230"/>
      <c r="FJ15" s="230"/>
      <c r="FK15" s="230"/>
      <c r="FL15" s="230"/>
      <c r="FM15" s="230"/>
      <c r="FN15" s="230"/>
      <c r="FO15" s="230"/>
      <c r="FP15" s="230"/>
      <c r="FQ15" s="230"/>
      <c r="FR15" s="230"/>
      <c r="FS15" s="230"/>
      <c r="FT15" s="230"/>
      <c r="FU15" s="230"/>
      <c r="FV15" s="230"/>
      <c r="FW15" s="230"/>
      <c r="FX15" s="230"/>
      <c r="FY15" s="230"/>
      <c r="FZ15" s="230"/>
      <c r="GA15" s="230"/>
      <c r="GB15" s="230"/>
      <c r="GC15" s="230"/>
      <c r="GD15" s="230"/>
      <c r="GE15" s="230"/>
      <c r="GF15" s="230"/>
      <c r="GG15" s="230"/>
      <c r="GH15" s="230"/>
      <c r="GI15" s="230"/>
      <c r="GJ15" s="230"/>
      <c r="GK15" s="230"/>
      <c r="GL15" s="230"/>
      <c r="GM15" s="230"/>
      <c r="GN15" s="230"/>
      <c r="GO15" s="230"/>
      <c r="GP15" s="230"/>
      <c r="GQ15" s="230"/>
      <c r="GR15" s="230"/>
      <c r="GS15" s="230"/>
      <c r="GT15" s="230"/>
      <c r="GU15" s="230"/>
      <c r="GV15" s="230"/>
      <c r="GW15" s="230"/>
      <c r="GX15" s="230"/>
      <c r="GY15" s="230"/>
      <c r="GZ15" s="230"/>
      <c r="HA15" s="230"/>
      <c r="HB15" s="230"/>
      <c r="HC15" s="230"/>
      <c r="HD15" s="230"/>
      <c r="HE15" s="230"/>
      <c r="HF15" s="230"/>
      <c r="HG15" s="230"/>
      <c r="HH15" s="230"/>
      <c r="HI15" s="230"/>
      <c r="HJ15" s="230"/>
      <c r="HK15" s="230"/>
      <c r="HL15" s="230"/>
      <c r="HM15" s="230"/>
      <c r="HN15" s="230"/>
      <c r="HO15" s="230"/>
      <c r="HP15" s="230"/>
      <c r="HQ15" s="230"/>
      <c r="HR15" s="230"/>
      <c r="HS15" s="230"/>
      <c r="HT15" s="230"/>
      <c r="HU15" s="230"/>
      <c r="HV15" s="230"/>
      <c r="HW15" s="230"/>
      <c r="HX15" s="230"/>
      <c r="HY15" s="230"/>
      <c r="HZ15" s="230"/>
      <c r="IA15" s="230"/>
      <c r="IB15" s="230"/>
      <c r="IC15" s="230"/>
      <c r="ID15" s="230"/>
      <c r="IE15" s="230"/>
      <c r="IF15" s="230"/>
      <c r="IG15" s="230"/>
      <c r="IH15" s="230"/>
      <c r="II15" s="230"/>
      <c r="IJ15" s="230"/>
      <c r="IK15" s="230"/>
      <c r="IL15" s="230"/>
      <c r="IM15" s="230"/>
      <c r="IN15" s="230"/>
      <c r="IO15" s="230"/>
      <c r="IP15" s="230"/>
      <c r="IQ15" s="230"/>
      <c r="IR15" s="230"/>
      <c r="IS15" s="230"/>
      <c r="IT15" s="230"/>
      <c r="IU15" s="230"/>
      <c r="IV15" s="230"/>
      <c r="IW15" s="230"/>
      <c r="IX15" s="230"/>
      <c r="IY15" s="230"/>
      <c r="IZ15" s="230"/>
      <c r="JA15" s="230"/>
      <c r="JB15" s="230"/>
      <c r="JC15" s="230"/>
      <c r="JD15" s="230"/>
      <c r="JE15" s="230"/>
      <c r="JF15" s="230"/>
      <c r="JG15" s="230"/>
      <c r="JH15" s="230"/>
      <c r="JI15" s="230"/>
      <c r="JJ15" s="230"/>
      <c r="JK15" s="230"/>
      <c r="JL15" s="230"/>
      <c r="JM15" s="230"/>
      <c r="JN15" s="230"/>
      <c r="JO15" s="230"/>
      <c r="JP15" s="230"/>
      <c r="JQ15" s="230"/>
      <c r="JR15" s="230"/>
      <c r="JS15" s="230"/>
      <c r="JT15" s="230"/>
      <c r="JU15" s="230"/>
      <c r="JV15" s="230"/>
      <c r="JW15" s="230"/>
      <c r="JX15" s="230"/>
      <c r="JY15" s="230"/>
      <c r="JZ15" s="230"/>
      <c r="KA15" s="230"/>
      <c r="KB15" s="230"/>
      <c r="KC15" s="230"/>
      <c r="KD15" s="230"/>
      <c r="KE15" s="230"/>
      <c r="KF15" s="230"/>
      <c r="KG15" s="230"/>
      <c r="KH15" s="230"/>
      <c r="KI15" s="230"/>
      <c r="KJ15" s="230"/>
      <c r="KK15" s="230"/>
      <c r="KL15" s="230"/>
      <c r="KM15" s="230"/>
      <c r="KN15" s="230"/>
      <c r="KO15" s="230"/>
      <c r="KP15" s="230"/>
      <c r="KQ15" s="230"/>
      <c r="KR15" s="230"/>
      <c r="KS15" s="230"/>
      <c r="KT15" s="230"/>
      <c r="KU15" s="230"/>
      <c r="KV15" s="230"/>
      <c r="KW15" s="230"/>
      <c r="KX15" s="230"/>
      <c r="KY15" s="230"/>
      <c r="KZ15" s="230"/>
      <c r="LA15" s="230"/>
      <c r="LB15" s="230"/>
      <c r="LC15" s="230"/>
      <c r="LD15" s="230"/>
      <c r="LE15" s="230"/>
      <c r="LF15" s="230"/>
      <c r="LG15" s="230"/>
      <c r="LH15" s="230"/>
      <c r="LI15" s="230"/>
      <c r="LJ15" s="230"/>
      <c r="LK15" s="230"/>
      <c r="LL15" s="230"/>
      <c r="LM15" s="230"/>
      <c r="LN15" s="230"/>
      <c r="LO15" s="230"/>
      <c r="LP15" s="230"/>
      <c r="LQ15" s="230"/>
      <c r="LR15" s="230"/>
      <c r="LS15" s="230"/>
      <c r="LT15" s="230"/>
      <c r="LU15" s="230"/>
      <c r="LV15" s="230"/>
      <c r="LW15" s="230"/>
      <c r="LX15" s="230"/>
      <c r="LY15" s="230"/>
      <c r="LZ15" s="230"/>
      <c r="MA15" s="230"/>
      <c r="MB15" s="230"/>
      <c r="MC15" s="230"/>
      <c r="MD15" s="230"/>
      <c r="ME15" s="230"/>
      <c r="MF15" s="230"/>
      <c r="MG15" s="230"/>
      <c r="MH15" s="230"/>
      <c r="MI15" s="230"/>
      <c r="MJ15" s="230"/>
      <c r="MK15" s="230"/>
      <c r="ML15" s="230"/>
      <c r="MM15" s="230"/>
      <c r="MN15" s="230"/>
      <c r="MO15" s="230"/>
      <c r="MP15" s="230"/>
      <c r="MQ15" s="230"/>
      <c r="MR15" s="230"/>
      <c r="MS15" s="230"/>
      <c r="MT15" s="230"/>
      <c r="MU15" s="230"/>
      <c r="MV15" s="230"/>
      <c r="MW15" s="230"/>
      <c r="MX15" s="230"/>
      <c r="MY15" s="230"/>
      <c r="MZ15" s="230"/>
      <c r="NA15" s="230"/>
      <c r="NB15" s="230"/>
      <c r="NC15" s="230"/>
      <c r="ND15" s="230"/>
      <c r="NE15" s="230"/>
      <c r="NF15" s="230"/>
      <c r="NG15" s="230"/>
      <c r="NH15" s="230"/>
      <c r="NI15" s="230"/>
      <c r="NJ15" s="230"/>
      <c r="NK15" s="230"/>
      <c r="NL15" s="230"/>
      <c r="NM15" s="230"/>
      <c r="NN15" s="230"/>
      <c r="NO15" s="230"/>
      <c r="NP15" s="230"/>
      <c r="NQ15" s="230"/>
      <c r="NR15" s="230"/>
      <c r="NS15" s="230"/>
      <c r="NT15" s="230"/>
      <c r="NU15" s="230"/>
      <c r="NV15" s="230"/>
      <c r="NW15" s="230"/>
      <c r="NX15" s="230"/>
      <c r="NY15" s="230"/>
      <c r="NZ15" s="230"/>
      <c r="OA15" s="230"/>
      <c r="OB15" s="230"/>
      <c r="OC15" s="230"/>
      <c r="OD15" s="230"/>
      <c r="OE15" s="230"/>
      <c r="OF15" s="230"/>
      <c r="OG15" s="230"/>
      <c r="OH15" s="230"/>
      <c r="OI15" s="230"/>
      <c r="OJ15" s="230"/>
      <c r="OK15" s="230"/>
      <c r="OL15" s="230"/>
      <c r="OM15" s="230"/>
      <c r="ON15" s="230"/>
      <c r="OO15" s="230"/>
      <c r="OP15" s="230"/>
      <c r="OQ15" s="230"/>
      <c r="OR15" s="230"/>
      <c r="OS15" s="230"/>
      <c r="OT15" s="230"/>
      <c r="OU15" s="230"/>
      <c r="OV15" s="230"/>
      <c r="OW15" s="230"/>
      <c r="OX15" s="230"/>
      <c r="OY15" s="230"/>
      <c r="OZ15" s="230"/>
      <c r="PA15" s="230"/>
      <c r="PB15" s="230"/>
      <c r="PC15" s="230"/>
      <c r="PD15" s="230"/>
      <c r="PE15" s="230"/>
      <c r="PF15" s="230"/>
      <c r="PG15" s="230"/>
      <c r="PH15" s="230"/>
      <c r="PI15" s="230"/>
      <c r="PJ15" s="230"/>
      <c r="PK15" s="230"/>
      <c r="PL15" s="230"/>
      <c r="PM15" s="230"/>
      <c r="PN15" s="230"/>
      <c r="PO15" s="230"/>
      <c r="PP15" s="230"/>
      <c r="PQ15" s="230"/>
      <c r="PR15" s="230"/>
      <c r="PS15" s="230"/>
      <c r="PT15" s="230"/>
      <c r="PU15" s="230"/>
      <c r="PV15" s="230"/>
      <c r="PW15" s="230"/>
      <c r="PX15" s="230"/>
      <c r="PY15" s="230"/>
      <c r="PZ15" s="230"/>
      <c r="QA15" s="230"/>
      <c r="QB15" s="230"/>
      <c r="QC15" s="230"/>
      <c r="QD15" s="230"/>
      <c r="QE15" s="230"/>
      <c r="QF15" s="230"/>
      <c r="QG15" s="230"/>
      <c r="QH15" s="230"/>
      <c r="QI15" s="230"/>
      <c r="QJ15" s="230"/>
      <c r="QK15" s="230"/>
      <c r="QL15" s="230"/>
      <c r="QM15" s="230"/>
      <c r="QN15" s="230"/>
      <c r="QO15" s="230"/>
      <c r="QP15" s="230"/>
      <c r="QQ15" s="230"/>
      <c r="QR15" s="230"/>
      <c r="QS15" s="230"/>
      <c r="QT15" s="230"/>
      <c r="QU15" s="230"/>
      <c r="QV15" s="230"/>
      <c r="QW15" s="230"/>
      <c r="QX15" s="230"/>
      <c r="QY15" s="230"/>
      <c r="QZ15" s="230"/>
      <c r="RA15" s="230"/>
      <c r="RB15" s="230"/>
      <c r="RC15" s="230"/>
      <c r="RD15" s="230"/>
      <c r="RE15" s="230"/>
      <c r="RF15" s="230"/>
      <c r="RG15" s="230"/>
      <c r="RH15" s="230"/>
      <c r="RI15" s="230"/>
      <c r="RJ15" s="230"/>
      <c r="RK15" s="230"/>
      <c r="RL15" s="230"/>
      <c r="RM15" s="230"/>
      <c r="RN15" s="230"/>
      <c r="RO15" s="230"/>
      <c r="RP15" s="230"/>
      <c r="RQ15" s="230"/>
      <c r="RR15" s="230"/>
      <c r="RS15" s="230"/>
      <c r="RT15" s="230"/>
      <c r="RU15" s="230"/>
      <c r="RV15" s="230"/>
      <c r="RW15" s="230"/>
      <c r="RX15" s="230"/>
      <c r="RY15" s="230"/>
      <c r="RZ15" s="230"/>
      <c r="SA15" s="230"/>
      <c r="SB15" s="230"/>
      <c r="SC15" s="230"/>
      <c r="SD15" s="230"/>
      <c r="SE15" s="230"/>
      <c r="SF15" s="230"/>
      <c r="SG15" s="230"/>
      <c r="SH15" s="230"/>
      <c r="SI15" s="230"/>
      <c r="SJ15" s="230"/>
      <c r="SK15" s="230"/>
      <c r="SL15" s="230"/>
      <c r="SM15" s="230"/>
      <c r="SN15" s="230"/>
      <c r="SO15" s="230"/>
      <c r="SP15" s="230"/>
      <c r="SQ15" s="230"/>
      <c r="SR15" s="230"/>
      <c r="SS15" s="230"/>
      <c r="ST15" s="230"/>
      <c r="SU15" s="230"/>
      <c r="SV15" s="230"/>
      <c r="SW15" s="230"/>
      <c r="SX15" s="230"/>
      <c r="SY15" s="230"/>
      <c r="SZ15" s="230"/>
      <c r="TA15" s="230"/>
      <c r="TB15" s="230"/>
      <c r="TC15" s="230"/>
      <c r="TD15" s="230"/>
      <c r="TE15" s="230"/>
      <c r="TF15" s="230"/>
      <c r="TG15" s="230"/>
      <c r="TH15" s="230"/>
      <c r="TI15" s="230"/>
      <c r="TJ15" s="230"/>
      <c r="TK15" s="230"/>
      <c r="TL15" s="230"/>
      <c r="TM15" s="230"/>
      <c r="TN15" s="230"/>
      <c r="TO15" s="230"/>
      <c r="TP15" s="230"/>
      <c r="TQ15" s="230"/>
      <c r="TR15" s="230"/>
      <c r="TS15" s="230"/>
      <c r="TT15" s="230"/>
      <c r="TU15" s="230"/>
      <c r="TV15" s="230"/>
      <c r="TW15" s="230"/>
      <c r="TX15" s="230"/>
      <c r="TY15" s="230"/>
      <c r="TZ15" s="230"/>
      <c r="UA15" s="230"/>
      <c r="UB15" s="230"/>
      <c r="UC15" s="230"/>
      <c r="UD15" s="230"/>
      <c r="UE15" s="230"/>
      <c r="UF15" s="230"/>
      <c r="UG15" s="230"/>
      <c r="UH15" s="230"/>
      <c r="UI15" s="230"/>
      <c r="UJ15" s="230"/>
      <c r="UK15" s="230"/>
      <c r="UL15" s="230"/>
      <c r="UM15" s="230"/>
      <c r="UN15" s="230"/>
      <c r="UO15" s="230"/>
      <c r="UP15" s="230"/>
      <c r="UQ15" s="230"/>
      <c r="UR15" s="230"/>
      <c r="US15" s="230"/>
      <c r="UT15" s="230"/>
      <c r="UU15" s="230"/>
      <c r="UV15" s="230"/>
      <c r="UW15" s="230"/>
      <c r="UX15" s="230"/>
      <c r="UY15" s="230"/>
      <c r="UZ15" s="230"/>
      <c r="VA15" s="230"/>
      <c r="VB15" s="230"/>
      <c r="VC15" s="230"/>
      <c r="VD15" s="230"/>
      <c r="VE15" s="230"/>
      <c r="VF15" s="230"/>
      <c r="VG15" s="230"/>
      <c r="VH15" s="230"/>
      <c r="VI15" s="230"/>
      <c r="VJ15" s="230"/>
      <c r="VK15" s="230"/>
      <c r="VL15" s="230"/>
      <c r="VM15" s="230"/>
      <c r="VN15" s="230"/>
      <c r="VO15" s="230"/>
      <c r="VP15" s="230"/>
      <c r="VQ15" s="230"/>
      <c r="VR15" s="230"/>
      <c r="VS15" s="230"/>
      <c r="VT15" s="230"/>
      <c r="VU15" s="230"/>
      <c r="VV15" s="230"/>
      <c r="VW15" s="230"/>
      <c r="VX15" s="230"/>
      <c r="VY15" s="230"/>
      <c r="VZ15" s="230"/>
      <c r="WA15" s="230"/>
      <c r="WB15" s="230"/>
      <c r="WC15" s="230"/>
      <c r="WD15" s="230"/>
      <c r="WE15" s="230"/>
      <c r="WF15" s="230"/>
      <c r="WG15" s="230"/>
      <c r="WH15" s="230"/>
      <c r="WI15" s="230"/>
      <c r="WJ15" s="230"/>
      <c r="WK15" s="230"/>
      <c r="WL15" s="230"/>
      <c r="WM15" s="230"/>
      <c r="WN15" s="230"/>
      <c r="WO15" s="230"/>
      <c r="WP15" s="230"/>
      <c r="WQ15" s="230"/>
      <c r="WR15" s="230"/>
      <c r="WS15" s="230"/>
      <c r="WT15" s="230"/>
      <c r="WU15" s="230"/>
      <c r="WV15" s="230"/>
      <c r="WW15" s="230"/>
      <c r="WX15" s="230"/>
      <c r="WY15" s="230"/>
      <c r="WZ15" s="230"/>
      <c r="XA15" s="230"/>
      <c r="XB15" s="230"/>
      <c r="XC15" s="230"/>
      <c r="XD15" s="230"/>
      <c r="XE15" s="230"/>
      <c r="XF15" s="230"/>
      <c r="XG15" s="230"/>
      <c r="XH15" s="230"/>
      <c r="XI15" s="230"/>
      <c r="XJ15" s="230"/>
      <c r="XK15" s="230"/>
      <c r="XL15" s="230"/>
      <c r="XM15" s="230"/>
      <c r="XN15" s="230"/>
      <c r="XO15" s="230"/>
      <c r="XP15" s="230"/>
      <c r="XQ15" s="230"/>
      <c r="XR15" s="230"/>
      <c r="XS15" s="230"/>
      <c r="XT15" s="230"/>
      <c r="XU15" s="230"/>
      <c r="XV15" s="230"/>
      <c r="XW15" s="230"/>
      <c r="XX15" s="230"/>
      <c r="XY15" s="230"/>
      <c r="XZ15" s="230"/>
      <c r="YA15" s="230"/>
      <c r="YB15" s="230"/>
      <c r="YC15" s="230"/>
      <c r="YD15" s="230"/>
      <c r="YE15" s="230"/>
      <c r="YF15" s="230"/>
      <c r="YG15" s="230"/>
      <c r="YH15" s="230"/>
      <c r="YI15" s="230"/>
      <c r="YJ15" s="230"/>
      <c r="YK15" s="230"/>
      <c r="YL15" s="230"/>
      <c r="YM15" s="230"/>
      <c r="YN15" s="230"/>
      <c r="YO15" s="230"/>
      <c r="YP15" s="230"/>
      <c r="YQ15" s="230"/>
      <c r="YR15" s="230"/>
      <c r="YS15" s="230"/>
      <c r="YT15" s="230"/>
      <c r="YU15" s="230"/>
      <c r="YV15" s="230"/>
      <c r="YW15" s="230"/>
      <c r="YX15" s="230"/>
      <c r="YY15" s="230"/>
      <c r="YZ15" s="230"/>
      <c r="ZA15" s="230"/>
      <c r="ZB15" s="230"/>
      <c r="ZC15" s="230"/>
      <c r="ZD15" s="230"/>
      <c r="ZE15" s="230"/>
      <c r="ZF15" s="230"/>
      <c r="ZG15" s="230"/>
      <c r="ZH15" s="230"/>
      <c r="ZI15" s="230"/>
      <c r="ZJ15" s="230"/>
      <c r="ZK15" s="230"/>
      <c r="ZL15" s="230"/>
      <c r="ZM15" s="230"/>
      <c r="ZN15" s="230"/>
      <c r="ZO15" s="230"/>
      <c r="ZP15" s="230"/>
      <c r="ZQ15" s="230"/>
      <c r="ZR15" s="230"/>
      <c r="ZS15" s="230"/>
      <c r="ZT15" s="230"/>
      <c r="ZU15" s="230"/>
      <c r="ZV15" s="230"/>
      <c r="ZW15" s="230"/>
      <c r="ZX15" s="230"/>
      <c r="ZY15" s="230"/>
      <c r="ZZ15" s="230"/>
      <c r="AAA15" s="230"/>
      <c r="AAB15" s="230"/>
      <c r="AAC15" s="230"/>
      <c r="AAD15" s="230"/>
      <c r="AAE15" s="230"/>
      <c r="AAF15" s="230"/>
      <c r="AAG15" s="230"/>
      <c r="AAH15" s="230"/>
      <c r="AAI15" s="230"/>
      <c r="AAJ15" s="230"/>
      <c r="AAK15" s="230"/>
      <c r="AAL15" s="230"/>
      <c r="AAM15" s="230"/>
      <c r="AAN15" s="230"/>
      <c r="AAO15" s="230"/>
      <c r="AAP15" s="230"/>
      <c r="AAQ15" s="230"/>
      <c r="AAR15" s="230"/>
      <c r="AAS15" s="230"/>
      <c r="AAT15" s="230"/>
      <c r="AAU15" s="230"/>
      <c r="AAV15" s="230"/>
      <c r="AAW15" s="230"/>
      <c r="AAX15" s="230"/>
      <c r="AAY15" s="230"/>
      <c r="AAZ15" s="230"/>
      <c r="ABA15" s="230"/>
      <c r="ABB15" s="230"/>
      <c r="ABC15" s="230"/>
      <c r="ABD15" s="230"/>
      <c r="ABE15" s="230"/>
      <c r="ABF15" s="230"/>
      <c r="ABG15" s="230"/>
      <c r="ABH15" s="230"/>
      <c r="ABI15" s="230"/>
      <c r="ABJ15" s="230"/>
      <c r="ABK15" s="230"/>
      <c r="ABL15" s="230"/>
      <c r="ABM15" s="230"/>
      <c r="ABN15" s="230"/>
      <c r="ABO15" s="230"/>
      <c r="ABP15" s="230"/>
      <c r="ABQ15" s="230"/>
      <c r="ABR15" s="230"/>
      <c r="ABS15" s="230"/>
      <c r="ABT15" s="230"/>
      <c r="ABU15" s="230"/>
      <c r="ABV15" s="230"/>
      <c r="ABW15" s="230"/>
      <c r="ABX15" s="230"/>
      <c r="ABY15" s="230"/>
      <c r="ABZ15" s="230"/>
      <c r="ACA15" s="230"/>
      <c r="ACB15" s="230"/>
      <c r="ACC15" s="230"/>
      <c r="ACD15" s="230"/>
      <c r="ACE15" s="230"/>
      <c r="ACF15" s="230"/>
      <c r="ACG15" s="230"/>
      <c r="ACH15" s="230"/>
      <c r="ACI15" s="230"/>
      <c r="ACJ15" s="230"/>
      <c r="ACK15" s="230"/>
      <c r="ACL15" s="230"/>
      <c r="ACM15" s="230"/>
      <c r="ACN15" s="230"/>
      <c r="ACO15" s="230"/>
      <c r="ACP15" s="230"/>
      <c r="ACQ15" s="230"/>
      <c r="ACR15" s="230"/>
      <c r="ACS15" s="230"/>
      <c r="ACT15" s="230"/>
      <c r="ACU15" s="230"/>
      <c r="ACV15" s="230"/>
      <c r="ACW15" s="230"/>
      <c r="ACX15" s="230"/>
      <c r="ACY15" s="230"/>
      <c r="ACZ15" s="230"/>
      <c r="ADA15" s="230"/>
      <c r="ADB15" s="230"/>
      <c r="ADC15" s="230"/>
      <c r="ADD15" s="230"/>
      <c r="ADE15" s="230"/>
      <c r="ADF15" s="230"/>
      <c r="ADG15" s="230"/>
      <c r="ADH15" s="230"/>
      <c r="ADI15" s="230"/>
      <c r="ADJ15" s="230"/>
      <c r="ADK15" s="230"/>
      <c r="ADL15" s="230"/>
      <c r="ADM15" s="230"/>
      <c r="ADN15" s="230"/>
      <c r="ADO15" s="230"/>
      <c r="ADP15" s="230"/>
      <c r="ADQ15" s="230"/>
      <c r="ADR15" s="230"/>
      <c r="ADS15" s="230"/>
      <c r="ADT15" s="230"/>
      <c r="ADU15" s="230"/>
      <c r="ADV15" s="230"/>
      <c r="ADW15" s="230"/>
      <c r="ADX15" s="230"/>
      <c r="ADY15" s="230"/>
      <c r="ADZ15" s="230"/>
      <c r="AEA15" s="230"/>
      <c r="AEB15" s="230"/>
      <c r="AEC15" s="230"/>
      <c r="AED15" s="230"/>
      <c r="AEE15" s="230"/>
      <c r="AEF15" s="230"/>
      <c r="AEG15" s="230"/>
      <c r="AEH15" s="230"/>
      <c r="AEI15" s="230"/>
      <c r="AEJ15" s="230"/>
      <c r="AEK15" s="230"/>
      <c r="AEL15" s="230"/>
      <c r="AEM15" s="230"/>
      <c r="AEN15" s="230"/>
      <c r="AEO15" s="230"/>
      <c r="AEP15" s="230"/>
      <c r="AEQ15" s="230"/>
      <c r="AER15" s="230"/>
      <c r="AES15" s="230"/>
      <c r="AET15" s="230"/>
      <c r="AEU15" s="230"/>
      <c r="AEV15" s="230"/>
      <c r="AEW15" s="230"/>
      <c r="AEX15" s="230"/>
      <c r="AEY15" s="230"/>
      <c r="AEZ15" s="230"/>
      <c r="AFA15" s="230"/>
      <c r="AFB15" s="230"/>
      <c r="AFC15" s="230"/>
      <c r="AFD15" s="230"/>
      <c r="AFE15" s="230"/>
      <c r="AFF15" s="230"/>
      <c r="AFG15" s="230"/>
      <c r="AFH15" s="230"/>
      <c r="AFI15" s="230"/>
      <c r="AFJ15" s="230"/>
      <c r="AFK15" s="230"/>
      <c r="AFL15" s="230"/>
      <c r="AFM15" s="230"/>
      <c r="AFN15" s="230"/>
      <c r="AFO15" s="230"/>
      <c r="AFP15" s="230"/>
      <c r="AFQ15" s="230"/>
      <c r="AFR15" s="230"/>
      <c r="AFS15" s="230"/>
      <c r="AFT15" s="230"/>
      <c r="AFU15" s="230"/>
      <c r="AFV15" s="230"/>
      <c r="AFW15" s="230"/>
      <c r="AFX15" s="230"/>
      <c r="AFY15" s="230"/>
      <c r="AFZ15" s="230"/>
      <c r="AGA15" s="230"/>
      <c r="AGB15" s="230"/>
      <c r="AGC15" s="230"/>
      <c r="AGD15" s="230"/>
      <c r="AGE15" s="230"/>
      <c r="AGF15" s="230"/>
      <c r="AGG15" s="230"/>
      <c r="AGH15" s="230"/>
      <c r="AGI15" s="230"/>
      <c r="AGJ15" s="230"/>
      <c r="AGK15" s="230"/>
      <c r="AGL15" s="230"/>
      <c r="AGM15" s="230"/>
      <c r="AGN15" s="230"/>
      <c r="AGO15" s="230"/>
      <c r="AGP15" s="230"/>
      <c r="AGQ15" s="230"/>
      <c r="AGR15" s="230"/>
      <c r="AGS15" s="230"/>
      <c r="AGT15" s="230"/>
      <c r="AGU15" s="230"/>
      <c r="AGV15" s="230"/>
      <c r="AGW15" s="230"/>
      <c r="AGX15" s="230"/>
      <c r="AGY15" s="230"/>
      <c r="AGZ15" s="230"/>
      <c r="AHA15" s="230"/>
      <c r="AHB15" s="230"/>
      <c r="AHC15" s="230"/>
      <c r="AHD15" s="230"/>
      <c r="AHE15" s="230"/>
      <c r="AHF15" s="230"/>
      <c r="AHG15" s="230"/>
      <c r="AHH15" s="230"/>
      <c r="AHI15" s="230"/>
      <c r="AHJ15" s="230"/>
      <c r="AHK15" s="230"/>
      <c r="AHL15" s="230"/>
      <c r="AHM15" s="230"/>
      <c r="AHN15" s="230"/>
      <c r="AHO15" s="230"/>
      <c r="AHP15" s="230"/>
      <c r="AHQ15" s="230"/>
      <c r="AHR15" s="230"/>
      <c r="AHS15" s="230"/>
      <c r="AHT15" s="230"/>
      <c r="AHU15" s="230"/>
      <c r="AHV15" s="230"/>
      <c r="AHW15" s="230"/>
      <c r="AHX15" s="230"/>
      <c r="AHY15" s="230"/>
      <c r="AHZ15" s="230"/>
      <c r="AIA15" s="230"/>
      <c r="AIB15" s="230"/>
      <c r="AIC15" s="230"/>
      <c r="AID15" s="230"/>
      <c r="AIE15" s="230"/>
      <c r="AIF15" s="230"/>
      <c r="AIG15" s="230"/>
      <c r="AIH15" s="230"/>
      <c r="AII15" s="230"/>
      <c r="AIJ15" s="230"/>
      <c r="AIK15" s="230"/>
      <c r="AIL15" s="230"/>
      <c r="AIM15" s="230"/>
      <c r="AIN15" s="230"/>
      <c r="AIO15" s="230"/>
      <c r="AIP15" s="230"/>
      <c r="AIQ15" s="230"/>
      <c r="AIR15" s="230"/>
      <c r="AIS15" s="230"/>
      <c r="AIT15" s="230"/>
      <c r="AIU15" s="230"/>
      <c r="AIV15" s="230"/>
      <c r="AIW15" s="230"/>
      <c r="AIX15" s="230"/>
      <c r="AIY15" s="230"/>
      <c r="AIZ15" s="230"/>
      <c r="AJA15" s="230"/>
      <c r="AJB15" s="230"/>
      <c r="AJC15" s="230"/>
      <c r="AJD15" s="230"/>
      <c r="AJE15" s="230"/>
      <c r="AJF15" s="230"/>
      <c r="AJG15" s="230"/>
      <c r="AJH15" s="230"/>
      <c r="AJI15" s="230"/>
      <c r="AJJ15" s="230"/>
      <c r="AJK15" s="230"/>
      <c r="AJL15" s="230"/>
      <c r="AJM15" s="230"/>
      <c r="AJN15" s="230"/>
      <c r="AJO15" s="230"/>
      <c r="AJP15" s="230"/>
      <c r="AJQ15" s="230"/>
      <c r="AJR15" s="230"/>
      <c r="AJS15" s="230"/>
      <c r="AJT15" s="230"/>
      <c r="AJU15" s="230"/>
      <c r="AJV15" s="230"/>
      <c r="AJW15" s="230"/>
      <c r="AJX15" s="230"/>
      <c r="AJY15" s="230"/>
      <c r="AJZ15" s="230"/>
      <c r="AKA15" s="230"/>
      <c r="AKB15" s="230"/>
      <c r="AKC15" s="230"/>
      <c r="AKD15" s="230"/>
      <c r="AKE15" s="230"/>
      <c r="AKF15" s="230"/>
      <c r="AKG15" s="230"/>
      <c r="AKH15" s="230"/>
      <c r="AKI15" s="230"/>
      <c r="AKJ15" s="230"/>
      <c r="AKK15" s="230"/>
      <c r="AKL15" s="230"/>
      <c r="AKM15" s="230"/>
      <c r="AKN15" s="230"/>
      <c r="AKO15" s="230"/>
      <c r="AKP15" s="230"/>
      <c r="AKQ15" s="230"/>
      <c r="AKR15" s="230"/>
      <c r="AKS15" s="230"/>
      <c r="AKT15" s="230"/>
      <c r="AKU15" s="230"/>
      <c r="AKV15" s="230"/>
      <c r="AKW15" s="230"/>
      <c r="AKX15" s="230"/>
      <c r="AKY15" s="230"/>
      <c r="AKZ15" s="230"/>
      <c r="ALA15" s="230"/>
      <c r="ALB15" s="230"/>
      <c r="ALC15" s="230"/>
      <c r="ALD15" s="230"/>
      <c r="ALE15" s="230"/>
      <c r="ALF15" s="230"/>
      <c r="ALG15" s="230"/>
      <c r="ALH15" s="230"/>
      <c r="ALI15" s="230"/>
      <c r="ALJ15" s="230"/>
      <c r="ALK15" s="230"/>
      <c r="ALL15" s="230"/>
      <c r="ALM15" s="230"/>
      <c r="ALN15" s="230"/>
      <c r="ALO15" s="230"/>
      <c r="ALP15" s="230"/>
      <c r="ALQ15" s="230"/>
      <c r="ALR15" s="230"/>
      <c r="ALS15" s="230"/>
      <c r="ALT15" s="230"/>
      <c r="ALU15" s="230"/>
      <c r="ALV15" s="230"/>
      <c r="ALW15" s="230"/>
      <c r="ALX15" s="230"/>
      <c r="ALY15" s="230"/>
      <c r="ALZ15" s="230"/>
      <c r="AMA15" s="230"/>
      <c r="AMB15" s="230"/>
      <c r="AMC15" s="230"/>
      <c r="AMD15" s="230"/>
      <c r="AME15" s="230"/>
      <c r="AMF15" s="230"/>
      <c r="AMG15" s="230"/>
      <c r="AMH15" s="230"/>
      <c r="AMI15" s="230"/>
      <c r="AMJ15" s="230"/>
      <c r="AMK15" s="230"/>
      <c r="AML15" s="230"/>
      <c r="AMM15" s="230"/>
      <c r="AMN15" s="230"/>
      <c r="AMO15" s="230"/>
      <c r="AMP15" s="230"/>
      <c r="AMQ15" s="230"/>
      <c r="AMR15" s="230"/>
      <c r="AMS15" s="230"/>
      <c r="AMT15" s="230"/>
      <c r="AMU15" s="230"/>
      <c r="AMV15" s="230"/>
      <c r="AMW15" s="230"/>
      <c r="AMX15" s="230"/>
      <c r="AMY15" s="230"/>
      <c r="AMZ15" s="230"/>
      <c r="ANA15" s="230"/>
      <c r="ANB15" s="230"/>
      <c r="ANC15" s="230"/>
      <c r="AND15" s="230"/>
      <c r="ANE15" s="230"/>
      <c r="ANF15" s="230"/>
      <c r="ANG15" s="230"/>
      <c r="ANH15" s="230"/>
      <c r="ANI15" s="230"/>
      <c r="ANJ15" s="230"/>
      <c r="ANK15" s="230"/>
      <c r="ANL15" s="230"/>
      <c r="ANM15" s="230"/>
      <c r="ANN15" s="230"/>
      <c r="ANO15" s="230"/>
      <c r="ANP15" s="230"/>
      <c r="ANQ15" s="230"/>
      <c r="ANR15" s="230"/>
      <c r="ANS15" s="230"/>
      <c r="ANT15" s="230"/>
      <c r="ANU15" s="230"/>
      <c r="ANV15" s="230"/>
      <c r="ANW15" s="230"/>
      <c r="ANX15" s="230"/>
      <c r="ANY15" s="230"/>
      <c r="ANZ15" s="230"/>
      <c r="AOA15" s="230"/>
      <c r="AOB15" s="230"/>
      <c r="AOC15" s="230"/>
      <c r="AOD15" s="230"/>
      <c r="AOE15" s="230"/>
      <c r="AOF15" s="230"/>
      <c r="AOG15" s="230"/>
      <c r="AOH15" s="230"/>
      <c r="AOI15" s="230"/>
      <c r="AOJ15" s="230"/>
      <c r="AOK15" s="230"/>
      <c r="AOL15" s="230"/>
      <c r="AOM15" s="230"/>
      <c r="AON15" s="230"/>
      <c r="AOO15" s="230"/>
      <c r="AOP15" s="230"/>
      <c r="AOQ15" s="230"/>
      <c r="AOR15" s="230"/>
      <c r="AOS15" s="230"/>
      <c r="AOT15" s="230"/>
      <c r="AOU15" s="230"/>
      <c r="AOV15" s="230"/>
      <c r="AOW15" s="230"/>
      <c r="AOX15" s="230"/>
      <c r="AOY15" s="230"/>
      <c r="AOZ15" s="230"/>
      <c r="APA15" s="230"/>
      <c r="APB15" s="230"/>
      <c r="APC15" s="230"/>
      <c r="APD15" s="230"/>
      <c r="APE15" s="230"/>
      <c r="APF15" s="230"/>
      <c r="APG15" s="230"/>
      <c r="APH15" s="230"/>
      <c r="API15" s="230"/>
      <c r="APJ15" s="230"/>
      <c r="APK15" s="230"/>
      <c r="APL15" s="230"/>
      <c r="APM15" s="230"/>
      <c r="APN15" s="230"/>
      <c r="APO15" s="230"/>
      <c r="APP15" s="230"/>
      <c r="APQ15" s="230"/>
      <c r="APR15" s="230"/>
      <c r="APS15" s="230"/>
      <c r="APT15" s="230"/>
      <c r="APU15" s="230"/>
      <c r="APV15" s="230"/>
      <c r="APW15" s="230"/>
      <c r="APX15" s="230"/>
      <c r="APY15" s="230"/>
      <c r="APZ15" s="230"/>
      <c r="AQA15" s="230"/>
      <c r="AQB15" s="230"/>
      <c r="AQC15" s="230"/>
      <c r="AQD15" s="230"/>
      <c r="AQE15" s="230"/>
      <c r="AQF15" s="230"/>
      <c r="AQG15" s="230"/>
      <c r="AQH15" s="230"/>
      <c r="AQI15" s="230"/>
      <c r="AQJ15" s="230"/>
      <c r="AQK15" s="230"/>
      <c r="AQL15" s="230"/>
      <c r="AQM15" s="230"/>
      <c r="AQN15" s="230"/>
      <c r="AQO15" s="230"/>
      <c r="AQP15" s="230"/>
      <c r="AQQ15" s="230"/>
      <c r="AQR15" s="230"/>
      <c r="AQS15" s="230"/>
      <c r="AQT15" s="230"/>
      <c r="AQU15" s="230"/>
      <c r="AQV15" s="230"/>
      <c r="AQW15" s="230"/>
      <c r="AQX15" s="230"/>
      <c r="AQY15" s="230"/>
      <c r="AQZ15" s="230"/>
      <c r="ARA15" s="230"/>
      <c r="ARB15" s="230"/>
      <c r="ARC15" s="230"/>
      <c r="ARD15" s="230"/>
      <c r="ARE15" s="230"/>
      <c r="ARF15" s="230"/>
      <c r="ARG15" s="230"/>
      <c r="ARH15" s="230"/>
      <c r="ARI15" s="230"/>
      <c r="ARJ15" s="230"/>
      <c r="ARK15" s="230"/>
      <c r="ARL15" s="230"/>
      <c r="ARM15" s="230"/>
      <c r="ARN15" s="230"/>
      <c r="ARO15" s="230"/>
      <c r="ARP15" s="230"/>
      <c r="ARQ15" s="230"/>
      <c r="ARR15" s="230"/>
      <c r="ARS15" s="230"/>
      <c r="ART15" s="230"/>
      <c r="ARU15" s="230"/>
      <c r="ARV15" s="230"/>
      <c r="ARW15" s="230"/>
      <c r="ARX15" s="230"/>
      <c r="ARY15" s="230"/>
      <c r="ARZ15" s="230"/>
      <c r="ASA15" s="230"/>
      <c r="ASB15" s="230"/>
      <c r="ASC15" s="230"/>
      <c r="ASD15" s="230"/>
      <c r="ASE15" s="230"/>
      <c r="ASF15" s="230"/>
      <c r="ASG15" s="230"/>
      <c r="ASH15" s="230"/>
      <c r="ASI15" s="230"/>
      <c r="ASJ15" s="230"/>
      <c r="ASK15" s="230"/>
      <c r="ASL15" s="230"/>
      <c r="ASM15" s="230"/>
      <c r="ASN15" s="230"/>
      <c r="ASO15" s="230"/>
      <c r="ASP15" s="230"/>
      <c r="ASQ15" s="230"/>
      <c r="ASR15" s="230"/>
      <c r="ASS15" s="230"/>
      <c r="AST15" s="230"/>
      <c r="ASU15" s="230"/>
      <c r="ASV15" s="230"/>
      <c r="ASW15" s="230"/>
      <c r="ASX15" s="230"/>
      <c r="ASY15" s="230"/>
      <c r="ASZ15" s="230"/>
      <c r="ATA15" s="230"/>
      <c r="ATB15" s="230"/>
      <c r="ATC15" s="230"/>
      <c r="ATD15" s="230"/>
      <c r="ATE15" s="230"/>
      <c r="ATF15" s="230"/>
      <c r="ATG15" s="230"/>
      <c r="ATH15" s="230"/>
      <c r="ATI15" s="230"/>
      <c r="ATJ15" s="230"/>
      <c r="ATK15" s="230"/>
      <c r="ATL15" s="230"/>
      <c r="ATM15" s="230"/>
      <c r="ATN15" s="230"/>
      <c r="ATO15" s="230"/>
      <c r="ATP15" s="230"/>
      <c r="ATQ15" s="230"/>
      <c r="ATR15" s="230"/>
      <c r="ATS15" s="230"/>
      <c r="ATT15" s="230"/>
      <c r="ATU15" s="230"/>
      <c r="ATV15" s="230"/>
      <c r="ATW15" s="230"/>
      <c r="ATX15" s="230"/>
      <c r="ATY15" s="230"/>
      <c r="ATZ15" s="230"/>
      <c r="AUA15" s="230"/>
      <c r="AUB15" s="230"/>
      <c r="AUC15" s="230"/>
      <c r="AUD15" s="230"/>
      <c r="AUE15" s="230"/>
      <c r="AUF15" s="230"/>
      <c r="AUG15" s="230"/>
      <c r="AUH15" s="230"/>
      <c r="AUI15" s="230"/>
      <c r="AUJ15" s="230"/>
      <c r="AUK15" s="230"/>
      <c r="AUL15" s="230"/>
      <c r="AUM15" s="230"/>
      <c r="AUN15" s="230"/>
      <c r="AUO15" s="230"/>
      <c r="AUP15" s="230"/>
      <c r="AUQ15" s="230"/>
      <c r="AUR15" s="230"/>
      <c r="AUS15" s="230"/>
      <c r="AUT15" s="230"/>
      <c r="AUU15" s="230"/>
      <c r="AUV15" s="230"/>
      <c r="AUW15" s="230"/>
      <c r="AUX15" s="230"/>
      <c r="AUY15" s="230"/>
      <c r="AUZ15" s="230"/>
      <c r="AVA15" s="230"/>
      <c r="AVB15" s="230"/>
      <c r="AVC15" s="230"/>
      <c r="AVD15" s="230"/>
      <c r="AVE15" s="230"/>
      <c r="AVF15" s="230"/>
      <c r="AVG15" s="230"/>
      <c r="AVH15" s="230"/>
      <c r="AVI15" s="230"/>
      <c r="AVJ15" s="230"/>
      <c r="AVK15" s="230"/>
      <c r="AVL15" s="230"/>
      <c r="AVM15" s="230"/>
      <c r="AVN15" s="230"/>
      <c r="AVO15" s="230"/>
      <c r="AVP15" s="230"/>
      <c r="AVQ15" s="230"/>
      <c r="AVR15" s="230"/>
      <c r="AVS15" s="230"/>
      <c r="AVT15" s="230"/>
      <c r="AVU15" s="230"/>
      <c r="AVV15" s="230"/>
      <c r="AVW15" s="230"/>
      <c r="AVX15" s="230"/>
      <c r="AVY15" s="230"/>
      <c r="AVZ15" s="230"/>
      <c r="AWA15" s="230"/>
      <c r="AWB15" s="230"/>
      <c r="AWC15" s="230"/>
      <c r="AWD15" s="230"/>
      <c r="AWE15" s="230"/>
      <c r="AWF15" s="230"/>
      <c r="AWG15" s="230"/>
      <c r="AWH15" s="230"/>
      <c r="AWI15" s="230"/>
      <c r="AWJ15" s="230"/>
      <c r="AWK15" s="230"/>
      <c r="AWL15" s="230"/>
      <c r="AWM15" s="230"/>
      <c r="AWN15" s="230"/>
      <c r="AWO15" s="230"/>
      <c r="AWP15" s="230"/>
      <c r="AWQ15" s="230"/>
      <c r="AWR15" s="230"/>
      <c r="AWS15" s="230"/>
      <c r="AWT15" s="230"/>
      <c r="AWU15" s="230"/>
      <c r="AWV15" s="230"/>
      <c r="AWW15" s="230"/>
      <c r="AWX15" s="230"/>
      <c r="AWY15" s="230"/>
      <c r="AWZ15" s="230"/>
      <c r="AXA15" s="230"/>
      <c r="AXB15" s="230"/>
      <c r="AXC15" s="230"/>
      <c r="AXD15" s="230"/>
      <c r="AXE15" s="230"/>
      <c r="AXF15" s="230"/>
      <c r="AXG15" s="230"/>
      <c r="AXH15" s="230"/>
      <c r="AXI15" s="230"/>
      <c r="AXJ15" s="230"/>
      <c r="AXK15" s="230"/>
      <c r="AXL15" s="230"/>
      <c r="AXM15" s="230"/>
      <c r="AXN15" s="230"/>
      <c r="AXO15" s="230"/>
      <c r="AXP15" s="230"/>
      <c r="AXQ15" s="230"/>
      <c r="AXR15" s="230"/>
      <c r="AXS15" s="230"/>
      <c r="AXT15" s="230"/>
      <c r="AXU15" s="230"/>
      <c r="AXV15" s="230"/>
      <c r="AXW15" s="230"/>
      <c r="AXX15" s="230"/>
      <c r="AXY15" s="230"/>
      <c r="AXZ15" s="230"/>
      <c r="AYA15" s="230"/>
      <c r="AYB15" s="230"/>
      <c r="AYC15" s="230"/>
      <c r="AYD15" s="230"/>
      <c r="AYE15" s="230"/>
      <c r="AYF15" s="230"/>
      <c r="AYG15" s="230"/>
      <c r="AYH15" s="230"/>
      <c r="AYI15" s="230"/>
      <c r="AYJ15" s="230"/>
      <c r="AYK15" s="230"/>
      <c r="AYL15" s="230"/>
      <c r="AYM15" s="230"/>
      <c r="AYN15" s="230"/>
      <c r="AYO15" s="230"/>
      <c r="AYP15" s="230"/>
      <c r="AYQ15" s="230"/>
    </row>
    <row r="16" spans="1:1343" ht="17.25" customHeight="1">
      <c r="A16" s="11" t="s">
        <v>85</v>
      </c>
      <c r="B16" s="44"/>
      <c r="C16" s="44"/>
      <c r="D16" s="44"/>
      <c r="E16" s="44"/>
      <c r="F16" s="44"/>
      <c r="G16" s="44"/>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c r="AW16"/>
      <c r="AX16" s="38"/>
      <c r="AY16" s="38"/>
      <c r="AZ16" s="38"/>
      <c r="BA16" s="38"/>
      <c r="BB16" s="38"/>
      <c r="BC16" s="38"/>
      <c r="BD16" s="38"/>
      <c r="BE16" s="38"/>
      <c r="BF16" s="38"/>
      <c r="BG16" s="38"/>
      <c r="BH16" s="38"/>
      <c r="BI16" s="38"/>
      <c r="BJ16" s="38"/>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c r="AMK16" s="2"/>
      <c r="AML16" s="2"/>
      <c r="AMM16" s="2"/>
      <c r="AMN16" s="2"/>
      <c r="AMO16" s="2"/>
      <c r="AMP16" s="2"/>
      <c r="AMQ16" s="2"/>
      <c r="AMR16" s="2"/>
      <c r="AMS16" s="2"/>
      <c r="AMT16" s="2"/>
      <c r="AMU16" s="2"/>
      <c r="AMV16" s="2"/>
      <c r="AMW16" s="2"/>
      <c r="AMX16" s="2"/>
      <c r="AMY16" s="2"/>
      <c r="AMZ16" s="2"/>
      <c r="ANA16" s="2"/>
      <c r="ANB16" s="2"/>
      <c r="ANC16" s="2"/>
      <c r="AND16" s="2"/>
      <c r="ANE16" s="2"/>
      <c r="ANF16" s="2"/>
      <c r="ANG16" s="2"/>
      <c r="ANH16" s="2"/>
      <c r="ANI16" s="2"/>
      <c r="ANJ16" s="2"/>
      <c r="ANK16" s="2"/>
      <c r="ANL16" s="2"/>
      <c r="ANM16" s="2"/>
      <c r="ANN16" s="2"/>
      <c r="ANO16" s="2"/>
      <c r="ANP16" s="2"/>
      <c r="ANQ16" s="2"/>
      <c r="ANR16" s="2"/>
      <c r="ANS16" s="2"/>
      <c r="ANT16" s="2"/>
      <c r="ANU16" s="2"/>
      <c r="ANV16" s="2"/>
      <c r="ANW16" s="2"/>
      <c r="ANX16" s="2"/>
      <c r="ANY16" s="2"/>
      <c r="ANZ16" s="2"/>
      <c r="AOA16" s="2"/>
      <c r="AOB16" s="2"/>
      <c r="AOC16" s="2"/>
      <c r="AOD16" s="2"/>
      <c r="AOE16" s="2"/>
      <c r="AOF16" s="2"/>
      <c r="AOG16" s="2"/>
      <c r="AOH16" s="2"/>
      <c r="AOI16" s="2"/>
      <c r="AOJ16" s="2"/>
      <c r="AOK16" s="2"/>
      <c r="AOL16" s="2"/>
      <c r="AOM16" s="2"/>
      <c r="AON16" s="2"/>
      <c r="AOO16" s="2"/>
      <c r="AOP16" s="2"/>
      <c r="AOQ16" s="2"/>
      <c r="AOR16" s="2"/>
      <c r="AOS16" s="2"/>
      <c r="AOT16" s="2"/>
      <c r="AOU16" s="2"/>
      <c r="AOV16" s="2"/>
      <c r="AOW16" s="2"/>
      <c r="AOX16" s="2"/>
      <c r="AOY16" s="2"/>
      <c r="AOZ16" s="2"/>
      <c r="APA16" s="2"/>
      <c r="APB16" s="2"/>
      <c r="APC16" s="2"/>
      <c r="APD16" s="2"/>
      <c r="APE16" s="2"/>
      <c r="APF16" s="2"/>
      <c r="APG16" s="2"/>
      <c r="APH16" s="2"/>
      <c r="API16" s="2"/>
      <c r="APJ16" s="2"/>
      <c r="APK16" s="2"/>
      <c r="APL16" s="2"/>
      <c r="APM16" s="2"/>
      <c r="APN16" s="2"/>
      <c r="APO16" s="2"/>
      <c r="APP16" s="2"/>
      <c r="APQ16" s="2"/>
      <c r="APR16" s="2"/>
      <c r="APS16" s="2"/>
      <c r="APT16" s="2"/>
      <c r="APU16" s="2"/>
      <c r="APV16" s="2"/>
      <c r="APW16" s="2"/>
      <c r="APX16" s="2"/>
      <c r="APY16" s="2"/>
      <c r="APZ16" s="2"/>
      <c r="AQA16" s="2"/>
      <c r="AQB16" s="2"/>
      <c r="AQC16" s="2"/>
      <c r="AQD16" s="2"/>
      <c r="AQE16" s="2"/>
      <c r="AQF16" s="2"/>
      <c r="AQG16" s="2"/>
      <c r="AQH16" s="2"/>
      <c r="AQI16" s="2"/>
      <c r="AQJ16" s="2"/>
      <c r="AQK16" s="2"/>
      <c r="AQL16" s="2"/>
      <c r="AQM16" s="2"/>
      <c r="AQN16" s="2"/>
      <c r="AQO16" s="2"/>
      <c r="AQP16" s="2"/>
      <c r="AQQ16" s="2"/>
      <c r="AQR16" s="2"/>
      <c r="AQS16" s="2"/>
      <c r="AQT16" s="2"/>
      <c r="AQU16" s="2"/>
      <c r="AQV16" s="2"/>
      <c r="AQW16" s="2"/>
      <c r="AQX16" s="2"/>
      <c r="AQY16" s="2"/>
      <c r="AQZ16" s="2"/>
      <c r="ARA16" s="2"/>
      <c r="ARB16" s="2"/>
      <c r="ARC16" s="2"/>
      <c r="ARD16" s="2"/>
      <c r="ARE16" s="2"/>
      <c r="ARF16" s="2"/>
      <c r="ARG16" s="2"/>
      <c r="ARH16" s="2"/>
      <c r="ARI16" s="2"/>
      <c r="ARJ16" s="2"/>
      <c r="ARK16" s="2"/>
      <c r="ARL16" s="2"/>
      <c r="ARM16" s="2"/>
      <c r="ARN16" s="2"/>
      <c r="ARO16" s="2"/>
      <c r="ARP16" s="2"/>
      <c r="ARQ16" s="2"/>
      <c r="ARR16" s="2"/>
      <c r="ARS16" s="2"/>
      <c r="ART16" s="2"/>
      <c r="ARU16" s="2"/>
      <c r="ARV16" s="2"/>
      <c r="ARW16" s="2"/>
      <c r="ARX16" s="2"/>
      <c r="ARY16" s="2"/>
      <c r="ARZ16" s="2"/>
      <c r="ASA16" s="2"/>
      <c r="ASB16" s="2"/>
      <c r="ASC16" s="2"/>
      <c r="ASD16" s="2"/>
      <c r="ASE16" s="2"/>
      <c r="ASF16" s="2"/>
      <c r="ASG16" s="2"/>
      <c r="ASH16" s="2"/>
      <c r="ASI16" s="2"/>
      <c r="ASJ16" s="2"/>
      <c r="ASK16" s="2"/>
      <c r="ASL16" s="2"/>
      <c r="ASM16" s="2"/>
      <c r="ASN16" s="2"/>
      <c r="ASO16" s="2"/>
      <c r="ASP16" s="2"/>
      <c r="ASQ16" s="2"/>
      <c r="ASR16" s="2"/>
      <c r="ASS16" s="2"/>
      <c r="AST16" s="2"/>
      <c r="ASU16" s="2"/>
      <c r="ASV16" s="2"/>
      <c r="ASW16" s="2"/>
      <c r="ASX16" s="2"/>
      <c r="ASY16" s="2"/>
      <c r="ASZ16" s="2"/>
      <c r="ATA16" s="2"/>
      <c r="ATB16" s="2"/>
      <c r="ATC16" s="2"/>
      <c r="ATD16" s="2"/>
      <c r="ATE16" s="2"/>
      <c r="ATF16" s="2"/>
      <c r="ATG16" s="2"/>
      <c r="ATH16" s="2"/>
      <c r="ATI16" s="2"/>
      <c r="ATJ16" s="2"/>
      <c r="ATK16" s="2"/>
      <c r="ATL16" s="2"/>
      <c r="ATM16" s="2"/>
      <c r="ATN16" s="2"/>
      <c r="ATO16" s="2"/>
      <c r="ATP16" s="2"/>
      <c r="ATQ16" s="2"/>
      <c r="ATR16" s="2"/>
      <c r="ATS16" s="2"/>
      <c r="ATT16" s="2"/>
      <c r="ATU16" s="2"/>
      <c r="ATV16" s="2"/>
      <c r="ATW16" s="2"/>
      <c r="ATX16" s="2"/>
      <c r="ATY16" s="2"/>
      <c r="ATZ16" s="2"/>
      <c r="AUA16" s="2"/>
      <c r="AUB16" s="2"/>
      <c r="AUC16" s="2"/>
      <c r="AUD16" s="2"/>
      <c r="AUE16" s="2"/>
      <c r="AUF16" s="2"/>
      <c r="AUG16" s="2"/>
      <c r="AUH16" s="2"/>
      <c r="AUI16" s="2"/>
      <c r="AUJ16" s="2"/>
      <c r="AUK16" s="2"/>
      <c r="AUL16" s="2"/>
      <c r="AUM16" s="2"/>
      <c r="AUN16" s="2"/>
      <c r="AUO16" s="2"/>
      <c r="AUP16" s="2"/>
      <c r="AUQ16" s="2"/>
      <c r="AUR16" s="2"/>
      <c r="AUS16" s="2"/>
      <c r="AUT16" s="2"/>
      <c r="AUU16" s="2"/>
      <c r="AUV16" s="2"/>
      <c r="AUW16" s="2"/>
      <c r="AUX16" s="2"/>
      <c r="AUY16" s="2"/>
      <c r="AUZ16" s="2"/>
      <c r="AVA16" s="2"/>
      <c r="AVB16" s="2"/>
      <c r="AVC16" s="2"/>
      <c r="AVD16" s="2"/>
      <c r="AVE16" s="2"/>
      <c r="AVF16" s="2"/>
      <c r="AVG16" s="2"/>
      <c r="AVH16" s="2"/>
      <c r="AVI16" s="2"/>
      <c r="AVJ16" s="2"/>
      <c r="AVK16" s="2"/>
      <c r="AVL16" s="2"/>
      <c r="AVM16" s="2"/>
      <c r="AVN16" s="2"/>
      <c r="AVO16" s="2"/>
      <c r="AVP16" s="2"/>
      <c r="AVQ16" s="2"/>
      <c r="AVR16" s="2"/>
      <c r="AVS16" s="2"/>
      <c r="AVT16" s="2"/>
      <c r="AVU16" s="2"/>
      <c r="AVV16" s="2"/>
      <c r="AVW16" s="2"/>
      <c r="AVX16" s="2"/>
      <c r="AVY16" s="2"/>
      <c r="AVZ16" s="2"/>
      <c r="AWA16" s="2"/>
      <c r="AWB16" s="2"/>
      <c r="AWC16" s="2"/>
      <c r="AWD16" s="2"/>
      <c r="AWE16" s="2"/>
      <c r="AWF16" s="2"/>
      <c r="AWG16" s="2"/>
      <c r="AWH16" s="2"/>
      <c r="AWI16" s="2"/>
      <c r="AWJ16" s="2"/>
      <c r="AWK16" s="2"/>
      <c r="AWL16" s="2"/>
      <c r="AWM16" s="2"/>
      <c r="AWN16" s="2"/>
      <c r="AWO16" s="2"/>
      <c r="AWP16" s="2"/>
      <c r="AWQ16" s="2"/>
      <c r="AWR16" s="2"/>
      <c r="AWS16" s="2"/>
      <c r="AWT16" s="2"/>
      <c r="AWU16" s="2"/>
      <c r="AWV16" s="2"/>
      <c r="AWW16" s="2"/>
      <c r="AWX16" s="2"/>
      <c r="AWY16" s="2"/>
      <c r="AWZ16" s="2"/>
      <c r="AXA16" s="2"/>
      <c r="AXB16" s="2"/>
      <c r="AXC16" s="2"/>
      <c r="AXD16" s="2"/>
      <c r="AXE16" s="2"/>
      <c r="AXF16" s="2"/>
      <c r="AXG16" s="2"/>
      <c r="AXH16" s="2"/>
      <c r="AXI16" s="2"/>
      <c r="AXJ16" s="2"/>
      <c r="AXK16" s="2"/>
      <c r="AXL16" s="2"/>
      <c r="AXM16" s="2"/>
      <c r="AXN16" s="2"/>
      <c r="AXO16" s="2"/>
      <c r="AXP16" s="2"/>
      <c r="AXQ16" s="2"/>
      <c r="AXR16" s="2"/>
      <c r="AXS16" s="2"/>
      <c r="AXT16" s="2"/>
      <c r="AXU16" s="2"/>
      <c r="AXV16" s="2"/>
      <c r="AXW16" s="2"/>
      <c r="AXX16" s="2"/>
      <c r="AXY16" s="2"/>
      <c r="AXZ16" s="2"/>
      <c r="AYA16" s="2"/>
      <c r="AYB16" s="2"/>
      <c r="AYC16" s="2"/>
      <c r="AYD16" s="2"/>
      <c r="AYE16" s="2"/>
      <c r="AYF16" s="2"/>
      <c r="AYG16" s="2"/>
      <c r="AYH16" s="2"/>
      <c r="AYI16" s="2"/>
      <c r="AYJ16" s="2"/>
      <c r="AYK16" s="2"/>
      <c r="AYL16" s="2"/>
      <c r="AYM16" s="2"/>
      <c r="AYN16" s="2"/>
      <c r="AYO16" s="2"/>
      <c r="AYP16" s="2"/>
      <c r="AYQ16" s="2"/>
    </row>
    <row r="17" spans="1:1341" s="155" customFormat="1" ht="12" customHeight="1">
      <c r="A17" s="19" t="s">
        <v>497</v>
      </c>
      <c r="B17" s="161"/>
      <c r="C17" s="161"/>
      <c r="D17" s="161"/>
      <c r="E17" s="161"/>
      <c r="F17" s="161"/>
      <c r="G17" s="161"/>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c r="IF17" s="154"/>
      <c r="IG17" s="154"/>
      <c r="IH17" s="154"/>
      <c r="II17" s="154"/>
      <c r="IJ17" s="154"/>
      <c r="IK17" s="154"/>
      <c r="IL17" s="154"/>
      <c r="IM17" s="154"/>
      <c r="IN17" s="154"/>
      <c r="IO17" s="154"/>
      <c r="IP17" s="154"/>
      <c r="IQ17" s="154"/>
      <c r="IR17" s="154"/>
      <c r="IS17" s="154"/>
      <c r="IT17" s="154"/>
      <c r="IU17" s="154"/>
      <c r="IV17" s="154"/>
      <c r="IW17" s="154"/>
      <c r="IX17" s="154"/>
      <c r="IY17" s="154"/>
      <c r="IZ17" s="154"/>
      <c r="JA17" s="154"/>
      <c r="JB17" s="154"/>
      <c r="JC17" s="154"/>
      <c r="JD17" s="154"/>
      <c r="JE17" s="154"/>
      <c r="JF17" s="154"/>
      <c r="JG17" s="154"/>
      <c r="JH17" s="154"/>
      <c r="JI17" s="154"/>
      <c r="JJ17" s="154"/>
      <c r="JK17" s="154"/>
      <c r="JL17" s="154"/>
      <c r="JM17" s="154"/>
      <c r="JN17" s="154"/>
      <c r="JO17" s="154"/>
      <c r="JP17" s="154"/>
      <c r="JQ17" s="154"/>
      <c r="JR17" s="154"/>
      <c r="JS17" s="154"/>
      <c r="JT17" s="154"/>
      <c r="JU17" s="154"/>
      <c r="JV17" s="154"/>
      <c r="JW17" s="154"/>
      <c r="JX17" s="154"/>
      <c r="JY17" s="154"/>
      <c r="JZ17" s="154"/>
      <c r="KA17" s="154"/>
      <c r="KB17" s="154"/>
      <c r="KC17" s="154"/>
      <c r="KD17" s="154"/>
      <c r="KE17" s="154"/>
      <c r="KF17" s="154"/>
      <c r="KG17" s="154"/>
      <c r="KH17" s="154"/>
      <c r="KI17" s="154"/>
      <c r="KJ17" s="154"/>
      <c r="KK17" s="154"/>
      <c r="KL17" s="154"/>
      <c r="KM17" s="154"/>
      <c r="KN17" s="154"/>
      <c r="KO17" s="154"/>
      <c r="KP17" s="154"/>
      <c r="KQ17" s="154"/>
      <c r="KR17" s="154"/>
      <c r="KS17" s="154"/>
      <c r="KT17" s="154"/>
      <c r="KU17" s="154"/>
      <c r="KV17" s="154"/>
      <c r="KW17" s="154"/>
      <c r="KX17" s="154"/>
      <c r="KY17" s="154"/>
      <c r="KZ17" s="154"/>
      <c r="LA17" s="154"/>
      <c r="LB17" s="154"/>
      <c r="LC17" s="154"/>
      <c r="LD17" s="154"/>
      <c r="LE17" s="154"/>
      <c r="LF17" s="154"/>
      <c r="LG17" s="154"/>
      <c r="LH17" s="154"/>
      <c r="LI17" s="154"/>
      <c r="LJ17" s="154"/>
      <c r="LK17" s="154"/>
      <c r="LL17" s="154"/>
      <c r="LM17" s="154"/>
      <c r="LN17" s="154"/>
      <c r="LO17" s="154"/>
      <c r="LP17" s="154"/>
      <c r="LQ17" s="154"/>
      <c r="LR17" s="154"/>
      <c r="LS17" s="154"/>
      <c r="LT17" s="154"/>
      <c r="LU17" s="154"/>
      <c r="LV17" s="154"/>
      <c r="LW17" s="154"/>
      <c r="LX17" s="154"/>
      <c r="LY17" s="154"/>
      <c r="LZ17" s="154"/>
      <c r="MA17" s="154"/>
      <c r="MB17" s="154"/>
      <c r="MC17" s="154"/>
      <c r="MD17" s="154"/>
      <c r="ME17" s="154"/>
      <c r="MF17" s="154"/>
      <c r="MG17" s="154"/>
      <c r="MH17" s="154"/>
      <c r="MI17" s="154"/>
      <c r="MJ17" s="154"/>
      <c r="MK17" s="154"/>
      <c r="ML17" s="154"/>
      <c r="MM17" s="154"/>
      <c r="MN17" s="154"/>
      <c r="MO17" s="154"/>
      <c r="MP17" s="154"/>
      <c r="MQ17" s="154"/>
      <c r="MR17" s="154"/>
      <c r="MS17" s="154"/>
      <c r="MT17" s="154"/>
      <c r="MU17" s="154"/>
      <c r="MV17" s="154"/>
      <c r="MW17" s="154"/>
      <c r="MX17" s="154"/>
      <c r="MY17" s="154"/>
      <c r="MZ17" s="154"/>
      <c r="NA17" s="154"/>
      <c r="NB17" s="154"/>
      <c r="NC17" s="154"/>
      <c r="ND17" s="154"/>
      <c r="NE17" s="154"/>
      <c r="NF17" s="154"/>
      <c r="NG17" s="154"/>
      <c r="NH17" s="154"/>
      <c r="NI17" s="154"/>
      <c r="NJ17" s="154"/>
      <c r="NK17" s="154"/>
      <c r="NL17" s="154"/>
      <c r="NM17" s="154"/>
      <c r="NN17" s="154"/>
      <c r="NO17" s="154"/>
      <c r="NP17" s="154"/>
      <c r="NQ17" s="154"/>
      <c r="NR17" s="154"/>
      <c r="NS17" s="154"/>
      <c r="NT17" s="154"/>
      <c r="NU17" s="154"/>
      <c r="NV17" s="154"/>
      <c r="NW17" s="154"/>
      <c r="NX17" s="154"/>
      <c r="NY17" s="154"/>
      <c r="NZ17" s="154"/>
      <c r="OA17" s="154"/>
      <c r="OB17" s="154"/>
      <c r="OC17" s="154"/>
      <c r="OD17" s="154"/>
      <c r="OE17" s="154"/>
      <c r="OF17" s="154"/>
      <c r="OG17" s="154"/>
      <c r="OH17" s="154"/>
      <c r="OI17" s="154"/>
      <c r="OJ17" s="154"/>
      <c r="OK17" s="154"/>
      <c r="OL17" s="154"/>
      <c r="OM17" s="154"/>
      <c r="ON17" s="154"/>
      <c r="OO17" s="154"/>
      <c r="OP17" s="154"/>
      <c r="OQ17" s="154"/>
      <c r="OR17" s="154"/>
      <c r="OS17" s="154"/>
      <c r="OT17" s="154"/>
      <c r="OU17" s="154"/>
      <c r="OV17" s="154"/>
      <c r="OW17" s="154"/>
      <c r="OX17" s="154"/>
      <c r="OY17" s="154"/>
      <c r="OZ17" s="154"/>
      <c r="PA17" s="154"/>
      <c r="PB17" s="154"/>
      <c r="PC17" s="154"/>
      <c r="PD17" s="154"/>
      <c r="PE17" s="154"/>
      <c r="PF17" s="154"/>
      <c r="PG17" s="154"/>
      <c r="PH17" s="154"/>
      <c r="PI17" s="154"/>
      <c r="PJ17" s="154"/>
      <c r="PK17" s="154"/>
      <c r="PL17" s="154"/>
      <c r="PM17" s="154"/>
      <c r="PN17" s="154"/>
      <c r="PO17" s="154"/>
      <c r="PP17" s="154"/>
      <c r="PQ17" s="154"/>
      <c r="PR17" s="154"/>
      <c r="PS17" s="154"/>
      <c r="PT17" s="154"/>
      <c r="PU17" s="154"/>
      <c r="PV17" s="154"/>
      <c r="PW17" s="154"/>
      <c r="PX17" s="154"/>
      <c r="PY17" s="154"/>
      <c r="PZ17" s="154"/>
      <c r="QA17" s="154"/>
      <c r="QB17" s="154"/>
      <c r="QC17" s="154"/>
      <c r="QD17" s="154"/>
      <c r="QE17" s="154"/>
      <c r="QF17" s="154"/>
      <c r="QG17" s="154"/>
      <c r="QH17" s="154"/>
      <c r="QI17" s="154"/>
      <c r="QJ17" s="154"/>
      <c r="QK17" s="154"/>
      <c r="QL17" s="154"/>
      <c r="QM17" s="154"/>
      <c r="QN17" s="154"/>
      <c r="QO17" s="154"/>
      <c r="QP17" s="154"/>
      <c r="QQ17" s="154"/>
      <c r="QR17" s="154"/>
      <c r="QS17" s="154"/>
      <c r="QT17" s="154"/>
      <c r="QU17" s="154"/>
      <c r="QV17" s="154"/>
      <c r="QW17" s="154"/>
      <c r="QX17" s="154"/>
      <c r="QY17" s="154"/>
      <c r="QZ17" s="154"/>
      <c r="RA17" s="154"/>
      <c r="RB17" s="154"/>
      <c r="RC17" s="154"/>
      <c r="RD17" s="154"/>
      <c r="RE17" s="154"/>
      <c r="RF17" s="154"/>
      <c r="RG17" s="154"/>
      <c r="RH17" s="154"/>
      <c r="RI17" s="154"/>
      <c r="RJ17" s="154"/>
      <c r="RK17" s="154"/>
      <c r="RL17" s="154"/>
      <c r="RM17" s="154"/>
      <c r="RN17" s="154"/>
      <c r="RO17" s="154"/>
      <c r="RP17" s="154"/>
      <c r="RQ17" s="154"/>
      <c r="RR17" s="154"/>
      <c r="RS17" s="154"/>
      <c r="RT17" s="154"/>
      <c r="RU17" s="154"/>
      <c r="RV17" s="154"/>
      <c r="RW17" s="154"/>
      <c r="RX17" s="154"/>
      <c r="RY17" s="154"/>
      <c r="RZ17" s="154"/>
      <c r="SA17" s="154"/>
      <c r="SB17" s="154"/>
      <c r="SC17" s="154"/>
      <c r="SD17" s="154"/>
      <c r="SE17" s="154"/>
      <c r="SF17" s="154"/>
      <c r="SG17" s="154"/>
      <c r="SH17" s="154"/>
      <c r="SI17" s="154"/>
      <c r="SJ17" s="154"/>
      <c r="SK17" s="154"/>
      <c r="SL17" s="154"/>
      <c r="SM17" s="154"/>
      <c r="SN17" s="154"/>
      <c r="SO17" s="154"/>
      <c r="SP17" s="154"/>
      <c r="SQ17" s="154"/>
      <c r="SR17" s="154"/>
      <c r="SS17" s="154"/>
      <c r="ST17" s="154"/>
      <c r="SU17" s="154"/>
      <c r="SV17" s="154"/>
      <c r="SW17" s="154"/>
      <c r="SX17" s="154"/>
      <c r="SY17" s="154"/>
      <c r="SZ17" s="154"/>
      <c r="TA17" s="154"/>
      <c r="TB17" s="154"/>
      <c r="TC17" s="154"/>
      <c r="TD17" s="154"/>
      <c r="TE17" s="154"/>
      <c r="TF17" s="154"/>
      <c r="TG17" s="154"/>
      <c r="TH17" s="154"/>
      <c r="TI17" s="154"/>
      <c r="TJ17" s="154"/>
      <c r="TK17" s="154"/>
      <c r="TL17" s="154"/>
      <c r="TM17" s="154"/>
      <c r="TN17" s="154"/>
      <c r="TO17" s="154"/>
      <c r="TP17" s="154"/>
      <c r="TQ17" s="154"/>
      <c r="TR17" s="154"/>
      <c r="TS17" s="154"/>
      <c r="TT17" s="154"/>
      <c r="TU17" s="154"/>
      <c r="TV17" s="154"/>
      <c r="TW17" s="154"/>
      <c r="TX17" s="154"/>
      <c r="TY17" s="154"/>
      <c r="TZ17" s="154"/>
      <c r="UA17" s="154"/>
      <c r="UB17" s="154"/>
      <c r="UC17" s="154"/>
      <c r="UD17" s="154"/>
      <c r="UE17" s="154"/>
      <c r="UF17" s="154"/>
      <c r="UG17" s="154"/>
      <c r="UH17" s="154"/>
      <c r="UI17" s="154"/>
      <c r="UJ17" s="154"/>
      <c r="UK17" s="154"/>
      <c r="UL17" s="154"/>
      <c r="UM17" s="154"/>
      <c r="UN17" s="154"/>
      <c r="UO17" s="154"/>
      <c r="UP17" s="154"/>
      <c r="UQ17" s="154"/>
      <c r="UR17" s="154"/>
      <c r="US17" s="154"/>
      <c r="UT17" s="154"/>
      <c r="UU17" s="154"/>
      <c r="UV17" s="154"/>
      <c r="UW17" s="154"/>
      <c r="UX17" s="154"/>
      <c r="UY17" s="154"/>
      <c r="UZ17" s="154"/>
      <c r="VA17" s="154"/>
      <c r="VB17" s="154"/>
      <c r="VC17" s="154"/>
      <c r="VD17" s="154"/>
      <c r="VE17" s="154"/>
      <c r="VF17" s="154"/>
      <c r="VG17" s="154"/>
      <c r="VH17" s="154"/>
      <c r="VI17" s="154"/>
      <c r="VJ17" s="154"/>
      <c r="VK17" s="154"/>
      <c r="VL17" s="154"/>
      <c r="VM17" s="154"/>
      <c r="VN17" s="154"/>
      <c r="VO17" s="154"/>
      <c r="VP17" s="154"/>
      <c r="VQ17" s="154"/>
      <c r="VR17" s="154"/>
      <c r="VS17" s="154"/>
      <c r="VT17" s="154"/>
      <c r="VU17" s="154"/>
      <c r="VV17" s="154"/>
      <c r="VW17" s="154"/>
      <c r="VX17" s="154"/>
      <c r="VY17" s="154"/>
      <c r="VZ17" s="154"/>
      <c r="WA17" s="154"/>
      <c r="WB17" s="154"/>
      <c r="WC17" s="154"/>
      <c r="WD17" s="154"/>
      <c r="WE17" s="154"/>
      <c r="WF17" s="154"/>
      <c r="WG17" s="154"/>
      <c r="WH17" s="154"/>
      <c r="WI17" s="154"/>
      <c r="WJ17" s="154"/>
      <c r="WK17" s="154"/>
      <c r="WL17" s="154"/>
      <c r="WM17" s="154"/>
      <c r="WN17" s="154"/>
      <c r="WO17" s="154"/>
      <c r="WP17" s="154"/>
      <c r="WQ17" s="154"/>
      <c r="WR17" s="154"/>
      <c r="WS17" s="154"/>
      <c r="WT17" s="154"/>
      <c r="WU17" s="154"/>
      <c r="WV17" s="154"/>
      <c r="WW17" s="154"/>
      <c r="WX17" s="154"/>
      <c r="WY17" s="154"/>
      <c r="WZ17" s="154"/>
      <c r="XA17" s="154"/>
      <c r="XB17" s="154"/>
      <c r="XC17" s="154"/>
      <c r="XD17" s="154"/>
      <c r="XE17" s="154"/>
      <c r="XF17" s="154"/>
      <c r="XG17" s="154"/>
      <c r="XH17" s="154"/>
      <c r="XI17" s="154"/>
      <c r="XJ17" s="154"/>
      <c r="XK17" s="154"/>
      <c r="XL17" s="154"/>
      <c r="XM17" s="154"/>
      <c r="XN17" s="154"/>
      <c r="XO17" s="154"/>
      <c r="XP17" s="154"/>
      <c r="XQ17" s="154"/>
      <c r="XR17" s="154"/>
      <c r="XS17" s="154"/>
      <c r="XT17" s="154"/>
      <c r="XU17" s="154"/>
      <c r="XV17" s="154"/>
      <c r="XW17" s="154"/>
      <c r="XX17" s="154"/>
      <c r="XY17" s="154"/>
      <c r="XZ17" s="154"/>
      <c r="YA17" s="154"/>
      <c r="YB17" s="154"/>
      <c r="YC17" s="154"/>
      <c r="YD17" s="154"/>
      <c r="YE17" s="154"/>
      <c r="YF17" s="154"/>
      <c r="YG17" s="154"/>
      <c r="YH17" s="154"/>
      <c r="YI17" s="154"/>
      <c r="YJ17" s="154"/>
      <c r="YK17" s="154"/>
      <c r="YL17" s="154"/>
      <c r="YM17" s="154"/>
      <c r="YN17" s="154"/>
      <c r="YO17" s="154"/>
      <c r="YP17" s="154"/>
      <c r="YQ17" s="154"/>
      <c r="YR17" s="154"/>
      <c r="YS17" s="154"/>
      <c r="YT17" s="154"/>
      <c r="YU17" s="154"/>
      <c r="YV17" s="154"/>
      <c r="YW17" s="154"/>
      <c r="YX17" s="154"/>
      <c r="YY17" s="154"/>
      <c r="YZ17" s="154"/>
      <c r="ZA17" s="154"/>
      <c r="ZB17" s="154"/>
      <c r="ZC17" s="154"/>
      <c r="ZD17" s="154"/>
      <c r="ZE17" s="154"/>
      <c r="ZF17" s="154"/>
      <c r="ZG17" s="154"/>
      <c r="ZH17" s="154"/>
      <c r="ZI17" s="154"/>
      <c r="ZJ17" s="154"/>
      <c r="ZK17" s="154"/>
      <c r="ZL17" s="154"/>
      <c r="ZM17" s="154"/>
      <c r="ZN17" s="154"/>
      <c r="ZO17" s="154"/>
      <c r="ZP17" s="154"/>
      <c r="ZQ17" s="154"/>
      <c r="ZR17" s="154"/>
      <c r="ZS17" s="154"/>
      <c r="ZT17" s="154"/>
      <c r="ZU17" s="154"/>
      <c r="ZV17" s="154"/>
      <c r="ZW17" s="154"/>
      <c r="ZX17" s="154"/>
      <c r="ZY17" s="154"/>
      <c r="ZZ17" s="154"/>
      <c r="AAA17" s="154"/>
      <c r="AAB17" s="154"/>
      <c r="AAC17" s="154"/>
      <c r="AAD17" s="154"/>
      <c r="AAE17" s="154"/>
      <c r="AAF17" s="154"/>
      <c r="AAG17" s="154"/>
      <c r="AAH17" s="154"/>
      <c r="AAI17" s="154"/>
      <c r="AAJ17" s="154"/>
      <c r="AAK17" s="154"/>
      <c r="AAL17" s="154"/>
      <c r="AAM17" s="154"/>
      <c r="AAN17" s="154"/>
      <c r="AAO17" s="154"/>
      <c r="AAP17" s="154"/>
      <c r="AAQ17" s="154"/>
      <c r="AAR17" s="154"/>
      <c r="AAS17" s="154"/>
      <c r="AAT17" s="154"/>
      <c r="AAU17" s="154"/>
      <c r="AAV17" s="154"/>
      <c r="AAW17" s="154"/>
      <c r="AAX17" s="154"/>
      <c r="AAY17" s="154"/>
      <c r="AAZ17" s="154"/>
      <c r="ABA17" s="154"/>
      <c r="ABB17" s="154"/>
      <c r="ABC17" s="154"/>
      <c r="ABD17" s="154"/>
      <c r="ABE17" s="154"/>
      <c r="ABF17" s="154"/>
      <c r="ABG17" s="154"/>
      <c r="ABH17" s="154"/>
      <c r="ABI17" s="154"/>
      <c r="ABJ17" s="154"/>
      <c r="ABK17" s="154"/>
      <c r="ABL17" s="154"/>
      <c r="ABM17" s="154"/>
      <c r="ABN17" s="154"/>
      <c r="ABO17" s="154"/>
      <c r="ABP17" s="154"/>
      <c r="ABQ17" s="154"/>
      <c r="ABR17" s="154"/>
      <c r="ABS17" s="154"/>
      <c r="ABT17" s="154"/>
      <c r="ABU17" s="154"/>
      <c r="ABV17" s="154"/>
      <c r="ABW17" s="154"/>
      <c r="ABX17" s="154"/>
      <c r="ABY17" s="154"/>
      <c r="ABZ17" s="154"/>
      <c r="ACA17" s="154"/>
      <c r="ACB17" s="154"/>
      <c r="ACC17" s="154"/>
      <c r="ACD17" s="154"/>
      <c r="ACE17" s="154"/>
      <c r="ACF17" s="154"/>
      <c r="ACG17" s="154"/>
      <c r="ACH17" s="154"/>
      <c r="ACI17" s="154"/>
      <c r="ACJ17" s="154"/>
      <c r="ACK17" s="154"/>
      <c r="ACL17" s="154"/>
      <c r="ACM17" s="154"/>
      <c r="ACN17" s="154"/>
      <c r="ACO17" s="154"/>
      <c r="ACP17" s="154"/>
      <c r="ACQ17" s="154"/>
      <c r="ACR17" s="154"/>
      <c r="ACS17" s="154"/>
      <c r="ACT17" s="154"/>
      <c r="ACU17" s="154"/>
      <c r="ACV17" s="154"/>
      <c r="ACW17" s="154"/>
      <c r="ACX17" s="154"/>
      <c r="ACY17" s="154"/>
      <c r="ACZ17" s="154"/>
      <c r="ADA17" s="154"/>
      <c r="ADB17" s="154"/>
      <c r="ADC17" s="154"/>
      <c r="ADD17" s="154"/>
      <c r="ADE17" s="154"/>
      <c r="ADF17" s="154"/>
      <c r="ADG17" s="154"/>
      <c r="ADH17" s="154"/>
      <c r="ADI17" s="154"/>
      <c r="ADJ17" s="154"/>
      <c r="ADK17" s="154"/>
      <c r="ADL17" s="154"/>
      <c r="ADM17" s="154"/>
      <c r="ADN17" s="154"/>
      <c r="ADO17" s="154"/>
      <c r="ADP17" s="154"/>
      <c r="ADQ17" s="154"/>
      <c r="ADR17" s="154"/>
      <c r="ADS17" s="154"/>
      <c r="ADT17" s="154"/>
      <c r="ADU17" s="154"/>
      <c r="ADV17" s="154"/>
      <c r="ADW17" s="154"/>
      <c r="ADX17" s="154"/>
      <c r="ADY17" s="154"/>
      <c r="ADZ17" s="154"/>
      <c r="AEA17" s="154"/>
      <c r="AEB17" s="154"/>
      <c r="AEC17" s="154"/>
      <c r="AED17" s="154"/>
      <c r="AEE17" s="154"/>
      <c r="AEF17" s="154"/>
      <c r="AEG17" s="154"/>
      <c r="AEH17" s="154"/>
      <c r="AEI17" s="154"/>
      <c r="AEJ17" s="154"/>
      <c r="AEK17" s="154"/>
      <c r="AEL17" s="154"/>
      <c r="AEM17" s="154"/>
      <c r="AEN17" s="154"/>
      <c r="AEO17" s="154"/>
      <c r="AEP17" s="154"/>
      <c r="AEQ17" s="154"/>
      <c r="AER17" s="154"/>
      <c r="AES17" s="154"/>
      <c r="AET17" s="154"/>
      <c r="AEU17" s="154"/>
      <c r="AEV17" s="154"/>
      <c r="AEW17" s="154"/>
      <c r="AEX17" s="154"/>
      <c r="AEY17" s="154"/>
      <c r="AEZ17" s="154"/>
      <c r="AFA17" s="154"/>
      <c r="AFB17" s="154"/>
      <c r="AFC17" s="154"/>
      <c r="AFD17" s="154"/>
      <c r="AFE17" s="154"/>
      <c r="AFF17" s="154"/>
      <c r="AFG17" s="154"/>
      <c r="AFH17" s="154"/>
      <c r="AFI17" s="154"/>
      <c r="AFJ17" s="154"/>
      <c r="AFK17" s="154"/>
      <c r="AFL17" s="154"/>
      <c r="AFM17" s="154"/>
      <c r="AFN17" s="154"/>
      <c r="AFO17" s="154"/>
      <c r="AFP17" s="154"/>
      <c r="AFQ17" s="154"/>
      <c r="AFR17" s="154"/>
      <c r="AFS17" s="154"/>
      <c r="AFT17" s="154"/>
      <c r="AFU17" s="154"/>
      <c r="AFV17" s="154"/>
      <c r="AFW17" s="154"/>
      <c r="AFX17" s="154"/>
      <c r="AFY17" s="154"/>
      <c r="AFZ17" s="154"/>
      <c r="AGA17" s="154"/>
      <c r="AGB17" s="154"/>
      <c r="AGC17" s="154"/>
      <c r="AGD17" s="154"/>
      <c r="AGE17" s="154"/>
      <c r="AGF17" s="154"/>
      <c r="AGG17" s="154"/>
      <c r="AGH17" s="154"/>
      <c r="AGI17" s="154"/>
      <c r="AGJ17" s="154"/>
      <c r="AGK17" s="154"/>
      <c r="AGL17" s="154"/>
      <c r="AGM17" s="154"/>
      <c r="AGN17" s="154"/>
      <c r="AGO17" s="154"/>
      <c r="AGP17" s="154"/>
      <c r="AGQ17" s="154"/>
      <c r="AGR17" s="154"/>
      <c r="AGS17" s="154"/>
      <c r="AGT17" s="154"/>
      <c r="AGU17" s="154"/>
      <c r="AGV17" s="154"/>
      <c r="AGW17" s="154"/>
      <c r="AGX17" s="154"/>
      <c r="AGY17" s="154"/>
      <c r="AGZ17" s="154"/>
      <c r="AHA17" s="154"/>
      <c r="AHB17" s="154"/>
      <c r="AHC17" s="154"/>
      <c r="AHD17" s="154"/>
      <c r="AHE17" s="154"/>
      <c r="AHF17" s="154"/>
      <c r="AHG17" s="154"/>
      <c r="AHH17" s="154"/>
      <c r="AHI17" s="154"/>
      <c r="AHJ17" s="154"/>
      <c r="AHK17" s="154"/>
      <c r="AHL17" s="154"/>
      <c r="AHM17" s="154"/>
      <c r="AHN17" s="154"/>
      <c r="AHO17" s="154"/>
      <c r="AHP17" s="154"/>
      <c r="AHQ17" s="154"/>
      <c r="AHR17" s="154"/>
      <c r="AHS17" s="154"/>
      <c r="AHT17" s="154"/>
      <c r="AHU17" s="154"/>
      <c r="AHV17" s="154"/>
      <c r="AHW17" s="154"/>
      <c r="AHX17" s="154"/>
      <c r="AHY17" s="154"/>
      <c r="AHZ17" s="154"/>
      <c r="AIA17" s="154"/>
      <c r="AIB17" s="154"/>
      <c r="AIC17" s="154"/>
      <c r="AID17" s="154"/>
      <c r="AIE17" s="154"/>
      <c r="AIF17" s="154"/>
      <c r="AIG17" s="154"/>
      <c r="AIH17" s="154"/>
      <c r="AII17" s="154"/>
      <c r="AIJ17" s="154"/>
      <c r="AIK17" s="154"/>
      <c r="AIL17" s="154"/>
      <c r="AIM17" s="154"/>
      <c r="AIN17" s="154"/>
      <c r="AIO17" s="154"/>
      <c r="AIP17" s="154"/>
      <c r="AIQ17" s="154"/>
      <c r="AIR17" s="154"/>
      <c r="AIS17" s="154"/>
      <c r="AIT17" s="154"/>
      <c r="AIU17" s="154"/>
      <c r="AIV17" s="154"/>
      <c r="AIW17" s="154"/>
      <c r="AIX17" s="154"/>
      <c r="AIY17" s="154"/>
      <c r="AIZ17" s="154"/>
      <c r="AJA17" s="154"/>
      <c r="AJB17" s="154"/>
      <c r="AJC17" s="154"/>
      <c r="AJD17" s="154"/>
      <c r="AJE17" s="154"/>
      <c r="AJF17" s="154"/>
      <c r="AJG17" s="154"/>
      <c r="AJH17" s="154"/>
      <c r="AJI17" s="154"/>
      <c r="AJJ17" s="154"/>
      <c r="AJK17" s="154"/>
      <c r="AJL17" s="154"/>
      <c r="AJM17" s="154"/>
      <c r="AJN17" s="154"/>
      <c r="AJO17" s="154"/>
      <c r="AJP17" s="154"/>
      <c r="AJQ17" s="154"/>
      <c r="AJR17" s="154"/>
      <c r="AJS17" s="154"/>
      <c r="AJT17" s="154"/>
      <c r="AJU17" s="154"/>
      <c r="AJV17" s="154"/>
      <c r="AJW17" s="154"/>
      <c r="AJX17" s="154"/>
      <c r="AJY17" s="154"/>
      <c r="AJZ17" s="154"/>
      <c r="AKA17" s="154"/>
      <c r="AKB17" s="154"/>
      <c r="AKC17" s="154"/>
      <c r="AKD17" s="154"/>
      <c r="AKE17" s="154"/>
      <c r="AKF17" s="154"/>
      <c r="AKG17" s="154"/>
      <c r="AKH17" s="154"/>
      <c r="AKI17" s="154"/>
      <c r="AKJ17" s="154"/>
      <c r="AKK17" s="154"/>
      <c r="AKL17" s="154"/>
      <c r="AKM17" s="154"/>
      <c r="AKN17" s="154"/>
      <c r="AKO17" s="154"/>
      <c r="AKP17" s="154"/>
      <c r="AKQ17" s="154"/>
      <c r="AKR17" s="154"/>
      <c r="AKS17" s="154"/>
      <c r="AKT17" s="154"/>
      <c r="AKU17" s="154"/>
      <c r="AKV17" s="154"/>
      <c r="AKW17" s="154"/>
      <c r="AKX17" s="154"/>
      <c r="AKY17" s="154"/>
      <c r="AKZ17" s="154"/>
      <c r="ALA17" s="154"/>
      <c r="ALB17" s="154"/>
      <c r="ALC17" s="154"/>
      <c r="ALD17" s="154"/>
      <c r="ALE17" s="154"/>
      <c r="ALF17" s="154"/>
      <c r="ALG17" s="154"/>
      <c r="ALH17" s="154"/>
      <c r="ALI17" s="154"/>
      <c r="ALJ17" s="154"/>
      <c r="ALK17" s="154"/>
      <c r="ALL17" s="154"/>
      <c r="ALM17" s="154"/>
      <c r="ALN17" s="154"/>
      <c r="ALO17" s="154"/>
      <c r="ALP17" s="154"/>
      <c r="ALQ17" s="154"/>
      <c r="ALR17" s="154"/>
      <c r="ALS17" s="154"/>
      <c r="ALT17" s="154"/>
      <c r="ALU17" s="154"/>
      <c r="ALV17" s="154"/>
      <c r="ALW17" s="154"/>
      <c r="ALX17" s="154"/>
      <c r="ALY17" s="154"/>
      <c r="ALZ17" s="154"/>
      <c r="AMA17" s="154"/>
      <c r="AMB17" s="154"/>
      <c r="AMC17" s="154"/>
      <c r="AMD17" s="154"/>
      <c r="AME17" s="154"/>
      <c r="AMF17" s="154"/>
      <c r="AMG17" s="154"/>
      <c r="AMH17" s="154"/>
      <c r="AMI17" s="154"/>
      <c r="AMJ17" s="154"/>
      <c r="AMK17" s="154"/>
      <c r="AML17" s="154"/>
      <c r="AMM17" s="154"/>
      <c r="AMN17" s="154"/>
      <c r="AMO17" s="154"/>
      <c r="AMP17" s="154"/>
      <c r="AMQ17" s="154"/>
      <c r="AMR17" s="154"/>
      <c r="AMS17" s="154"/>
      <c r="AMT17" s="154"/>
      <c r="AMU17" s="154"/>
      <c r="AMV17" s="154"/>
      <c r="AMW17" s="154"/>
      <c r="AMX17" s="154"/>
      <c r="AMY17" s="154"/>
      <c r="AMZ17" s="154"/>
      <c r="ANA17" s="154"/>
      <c r="ANB17" s="154"/>
      <c r="ANC17" s="154"/>
      <c r="AND17" s="154"/>
      <c r="ANE17" s="154"/>
      <c r="ANF17" s="154"/>
      <c r="ANG17" s="154"/>
      <c r="ANH17" s="154"/>
      <c r="ANI17" s="154"/>
      <c r="ANJ17" s="154"/>
      <c r="ANK17" s="154"/>
      <c r="ANL17" s="154"/>
      <c r="ANM17" s="154"/>
      <c r="ANN17" s="154"/>
      <c r="ANO17" s="154"/>
      <c r="ANP17" s="154"/>
      <c r="ANQ17" s="154"/>
      <c r="ANR17" s="154"/>
      <c r="ANS17" s="154"/>
      <c r="ANT17" s="154"/>
      <c r="ANU17" s="154"/>
      <c r="ANV17" s="154"/>
      <c r="ANW17" s="154"/>
      <c r="ANX17" s="154"/>
      <c r="ANY17" s="154"/>
      <c r="ANZ17" s="154"/>
      <c r="AOA17" s="154"/>
      <c r="AOB17" s="154"/>
      <c r="AOC17" s="154"/>
      <c r="AOD17" s="154"/>
      <c r="AOE17" s="154"/>
      <c r="AOF17" s="154"/>
      <c r="AOG17" s="154"/>
      <c r="AOH17" s="154"/>
      <c r="AOI17" s="154"/>
      <c r="AOJ17" s="154"/>
      <c r="AOK17" s="154"/>
      <c r="AOL17" s="154"/>
      <c r="AOM17" s="154"/>
      <c r="AON17" s="154"/>
      <c r="AOO17" s="154"/>
      <c r="AOP17" s="154"/>
      <c r="AOQ17" s="154"/>
      <c r="AOR17" s="154"/>
      <c r="AOS17" s="154"/>
      <c r="AOT17" s="154"/>
      <c r="AOU17" s="154"/>
      <c r="AOV17" s="154"/>
      <c r="AOW17" s="154"/>
      <c r="AOX17" s="154"/>
      <c r="AOY17" s="154"/>
      <c r="AOZ17" s="154"/>
      <c r="APA17" s="154"/>
      <c r="APB17" s="154"/>
      <c r="APC17" s="154"/>
      <c r="APD17" s="154"/>
      <c r="APE17" s="154"/>
      <c r="APF17" s="154"/>
      <c r="APG17" s="154"/>
      <c r="APH17" s="154"/>
      <c r="API17" s="154"/>
      <c r="APJ17" s="154"/>
      <c r="APK17" s="154"/>
      <c r="APL17" s="154"/>
      <c r="APM17" s="154"/>
      <c r="APN17" s="154"/>
      <c r="APO17" s="154"/>
      <c r="APP17" s="154"/>
      <c r="APQ17" s="154"/>
      <c r="APR17" s="154"/>
      <c r="APS17" s="154"/>
      <c r="APT17" s="154"/>
      <c r="APU17" s="154"/>
      <c r="APV17" s="154"/>
      <c r="APW17" s="154"/>
      <c r="APX17" s="154"/>
      <c r="APY17" s="154"/>
      <c r="APZ17" s="154"/>
      <c r="AQA17" s="154"/>
      <c r="AQB17" s="154"/>
      <c r="AQC17" s="154"/>
      <c r="AQD17" s="154"/>
      <c r="AQE17" s="154"/>
      <c r="AQF17" s="154"/>
      <c r="AQG17" s="154"/>
      <c r="AQH17" s="154"/>
      <c r="AQI17" s="154"/>
      <c r="AQJ17" s="154"/>
      <c r="AQK17" s="154"/>
      <c r="AQL17" s="154"/>
      <c r="AQM17" s="154"/>
      <c r="AQN17" s="154"/>
      <c r="AQO17" s="154"/>
      <c r="AQP17" s="154"/>
      <c r="AQQ17" s="154"/>
      <c r="AQR17" s="154"/>
      <c r="AQS17" s="154"/>
      <c r="AQT17" s="154"/>
      <c r="AQU17" s="154"/>
      <c r="AQV17" s="154"/>
      <c r="AQW17" s="154"/>
      <c r="AQX17" s="154"/>
      <c r="AQY17" s="154"/>
      <c r="AQZ17" s="154"/>
      <c r="ARA17" s="154"/>
      <c r="ARB17" s="154"/>
      <c r="ARC17" s="154"/>
      <c r="ARD17" s="154"/>
      <c r="ARE17" s="154"/>
      <c r="ARF17" s="154"/>
      <c r="ARG17" s="154"/>
      <c r="ARH17" s="154"/>
      <c r="ARI17" s="154"/>
      <c r="ARJ17" s="154"/>
      <c r="ARK17" s="154"/>
      <c r="ARL17" s="154"/>
      <c r="ARM17" s="154"/>
      <c r="ARN17" s="154"/>
      <c r="ARO17" s="154"/>
      <c r="ARP17" s="154"/>
      <c r="ARQ17" s="154"/>
      <c r="ARR17" s="154"/>
      <c r="ARS17" s="154"/>
      <c r="ART17" s="154"/>
      <c r="ARU17" s="154"/>
      <c r="ARV17" s="154"/>
      <c r="ARW17" s="154"/>
      <c r="ARX17" s="154"/>
      <c r="ARY17" s="154"/>
      <c r="ARZ17" s="154"/>
      <c r="ASA17" s="154"/>
      <c r="ASB17" s="154"/>
      <c r="ASC17" s="154"/>
      <c r="ASD17" s="154"/>
      <c r="ASE17" s="154"/>
      <c r="ASF17" s="154"/>
      <c r="ASG17" s="154"/>
      <c r="ASH17" s="154"/>
      <c r="ASI17" s="154"/>
      <c r="ASJ17" s="154"/>
      <c r="ASK17" s="154"/>
      <c r="ASL17" s="154"/>
      <c r="ASM17" s="154"/>
      <c r="ASN17" s="154"/>
      <c r="ASO17" s="154"/>
      <c r="ASP17" s="154"/>
      <c r="ASQ17" s="154"/>
      <c r="ASR17" s="154"/>
      <c r="ASS17" s="154"/>
      <c r="AST17" s="154"/>
      <c r="ASU17" s="154"/>
      <c r="ASV17" s="154"/>
      <c r="ASW17" s="154"/>
      <c r="ASX17" s="154"/>
      <c r="ASY17" s="154"/>
      <c r="ASZ17" s="154"/>
      <c r="ATA17" s="154"/>
      <c r="ATB17" s="154"/>
      <c r="ATC17" s="154"/>
      <c r="ATD17" s="154"/>
      <c r="ATE17" s="154"/>
      <c r="ATF17" s="154"/>
      <c r="ATG17" s="154"/>
      <c r="ATH17" s="154"/>
      <c r="ATI17" s="154"/>
      <c r="ATJ17" s="154"/>
      <c r="ATK17" s="154"/>
      <c r="ATL17" s="154"/>
      <c r="ATM17" s="154"/>
      <c r="ATN17" s="154"/>
      <c r="ATO17" s="154"/>
      <c r="ATP17" s="154"/>
      <c r="ATQ17" s="154"/>
      <c r="ATR17" s="154"/>
      <c r="ATS17" s="154"/>
      <c r="ATT17" s="154"/>
      <c r="ATU17" s="154"/>
      <c r="ATV17" s="154"/>
      <c r="ATW17" s="154"/>
      <c r="ATX17" s="154"/>
      <c r="ATY17" s="154"/>
      <c r="ATZ17" s="154"/>
      <c r="AUA17" s="154"/>
      <c r="AUB17" s="154"/>
      <c r="AUC17" s="154"/>
      <c r="AUD17" s="154"/>
      <c r="AUE17" s="154"/>
      <c r="AUF17" s="154"/>
      <c r="AUG17" s="154"/>
      <c r="AUH17" s="154"/>
      <c r="AUI17" s="154"/>
      <c r="AUJ17" s="154"/>
      <c r="AUK17" s="154"/>
      <c r="AUL17" s="154"/>
      <c r="AUM17" s="154"/>
      <c r="AUN17" s="154"/>
      <c r="AUO17" s="154"/>
      <c r="AUP17" s="154"/>
      <c r="AUQ17" s="154"/>
      <c r="AUR17" s="154"/>
      <c r="AUS17" s="154"/>
      <c r="AUT17" s="154"/>
      <c r="AUU17" s="154"/>
      <c r="AUV17" s="154"/>
      <c r="AUW17" s="154"/>
      <c r="AUX17" s="154"/>
      <c r="AUY17" s="154"/>
      <c r="AUZ17" s="154"/>
      <c r="AVA17" s="154"/>
      <c r="AVB17" s="154"/>
      <c r="AVC17" s="154"/>
      <c r="AVD17" s="154"/>
      <c r="AVE17" s="154"/>
      <c r="AVF17" s="154"/>
      <c r="AVG17" s="154"/>
      <c r="AVH17" s="154"/>
      <c r="AVI17" s="154"/>
      <c r="AVJ17" s="154"/>
      <c r="AVK17" s="154"/>
      <c r="AVL17" s="154"/>
      <c r="AVM17" s="154"/>
      <c r="AVN17" s="154"/>
      <c r="AVO17" s="154"/>
      <c r="AVP17" s="154"/>
      <c r="AVQ17" s="154"/>
      <c r="AVR17" s="154"/>
      <c r="AVS17" s="154"/>
      <c r="AVT17" s="154"/>
      <c r="AVU17" s="154"/>
      <c r="AVV17" s="154"/>
      <c r="AVW17" s="154"/>
      <c r="AVX17" s="154"/>
      <c r="AVY17" s="154"/>
      <c r="AVZ17" s="154"/>
      <c r="AWA17" s="154"/>
      <c r="AWB17" s="154"/>
      <c r="AWC17" s="154"/>
      <c r="AWD17" s="154"/>
      <c r="AWE17" s="154"/>
      <c r="AWF17" s="154"/>
      <c r="AWG17" s="154"/>
      <c r="AWH17" s="154"/>
      <c r="AWI17" s="154"/>
      <c r="AWJ17" s="154"/>
      <c r="AWK17" s="154"/>
      <c r="AWL17" s="154"/>
      <c r="AWM17" s="154"/>
      <c r="AWN17" s="154"/>
      <c r="AWO17" s="154"/>
      <c r="AWP17" s="154"/>
      <c r="AWQ17" s="154"/>
      <c r="AWR17" s="154"/>
      <c r="AWS17" s="154"/>
      <c r="AWT17" s="154"/>
      <c r="AWU17" s="154"/>
      <c r="AWV17" s="154"/>
      <c r="AWW17" s="154"/>
      <c r="AWX17" s="154"/>
      <c r="AWY17" s="154"/>
      <c r="AWZ17" s="154"/>
      <c r="AXA17" s="154"/>
      <c r="AXB17" s="154"/>
      <c r="AXC17" s="154"/>
      <c r="AXD17" s="154"/>
      <c r="AXE17" s="154"/>
      <c r="AXF17" s="154"/>
      <c r="AXG17" s="154"/>
      <c r="AXH17" s="154"/>
      <c r="AXI17" s="154"/>
      <c r="AXJ17" s="154"/>
      <c r="AXK17" s="154"/>
      <c r="AXL17" s="154"/>
      <c r="AXM17" s="154"/>
      <c r="AXN17" s="154"/>
      <c r="AXO17" s="154"/>
      <c r="AXP17" s="154"/>
      <c r="AXQ17" s="154"/>
      <c r="AXR17" s="154"/>
      <c r="AXS17" s="154"/>
      <c r="AXT17" s="154"/>
      <c r="AXU17" s="154"/>
      <c r="AXV17" s="154"/>
      <c r="AXW17" s="154"/>
      <c r="AXX17" s="154"/>
      <c r="AXY17" s="154"/>
      <c r="AXZ17" s="154"/>
      <c r="AYA17" s="154"/>
      <c r="AYB17" s="154"/>
      <c r="AYC17" s="154"/>
      <c r="AYD17" s="154"/>
      <c r="AYE17" s="154"/>
      <c r="AYF17" s="154"/>
      <c r="AYG17" s="154"/>
      <c r="AYH17" s="154"/>
      <c r="AYI17" s="154"/>
      <c r="AYJ17" s="154"/>
      <c r="AYK17" s="154"/>
      <c r="AYL17" s="154"/>
      <c r="AYM17" s="154"/>
      <c r="AYN17" s="154"/>
      <c r="AYO17" s="154"/>
    </row>
    <row r="18" spans="1:1341" s="152" customFormat="1" ht="12" customHeight="1">
      <c r="A18" s="19" t="s">
        <v>498</v>
      </c>
      <c r="B18" s="155"/>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1:1341" s="152" customFormat="1" ht="12" customHeight="1">
      <c r="A19" s="19" t="s">
        <v>86</v>
      </c>
      <c r="B19" s="155"/>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1341" s="155" customFormat="1" ht="12" customHeight="1">
      <c r="A20" s="19" t="s">
        <v>499</v>
      </c>
      <c r="B20" s="161"/>
      <c r="C20" s="161"/>
      <c r="D20" s="161"/>
      <c r="E20" s="161"/>
      <c r="F20" s="161"/>
      <c r="G20" s="161"/>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row>
    <row r="21" spans="1:1341" s="155" customFormat="1" ht="12" customHeight="1">
      <c r="A21" s="19" t="s">
        <v>500</v>
      </c>
      <c r="B21" s="161"/>
      <c r="C21" s="161"/>
      <c r="D21" s="161"/>
      <c r="E21" s="161"/>
      <c r="F21" s="161"/>
      <c r="G21" s="161"/>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row>
    <row r="22" spans="1:1341" s="152" customFormat="1" ht="12" customHeight="1">
      <c r="A22" s="19" t="s">
        <v>450</v>
      </c>
      <c r="B22" s="19"/>
      <c r="C22" s="150"/>
      <c r="D22" s="150"/>
      <c r="E22" s="150"/>
      <c r="F22" s="150"/>
      <c r="G22" s="150"/>
      <c r="H22" s="150"/>
      <c r="I22" s="150"/>
      <c r="J22" s="150"/>
      <c r="K22" s="150"/>
      <c r="L22" s="150"/>
    </row>
    <row r="23" spans="1:1341" s="152" customFormat="1" ht="12" customHeight="1">
      <c r="A23" s="141" t="s">
        <v>182</v>
      </c>
      <c r="B23" s="19"/>
      <c r="C23" s="150"/>
      <c r="D23" s="150"/>
      <c r="E23" s="150"/>
      <c r="F23" s="150"/>
      <c r="G23" s="150"/>
      <c r="H23" s="150"/>
      <c r="I23" s="150"/>
      <c r="J23" s="150"/>
      <c r="K23" s="150"/>
      <c r="L23" s="150"/>
    </row>
    <row r="24" spans="1:1341" ht="15">
      <c r="A24" s="6" t="s">
        <v>451</v>
      </c>
      <c r="B24" s="44"/>
      <c r="C24" s="44"/>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c r="AMA24" s="2"/>
      <c r="AMB24" s="2"/>
      <c r="AMC24" s="2"/>
      <c r="AMD24" s="2"/>
      <c r="AME24" s="2"/>
      <c r="AMF24" s="2"/>
      <c r="AMG24" s="2"/>
      <c r="AMH24" s="2"/>
      <c r="AMI24" s="2"/>
      <c r="AMJ24" s="2"/>
      <c r="AMK24" s="2"/>
      <c r="AML24" s="2"/>
      <c r="AMM24" s="2"/>
      <c r="AMN24" s="2"/>
      <c r="AMO24" s="2"/>
      <c r="AMP24" s="2"/>
      <c r="AMQ24" s="2"/>
      <c r="AMR24" s="2"/>
      <c r="AMS24" s="2"/>
      <c r="AMT24" s="2"/>
      <c r="AMU24" s="2"/>
      <c r="AMV24" s="2"/>
      <c r="AMW24" s="2"/>
      <c r="AMX24" s="2"/>
      <c r="AMY24" s="2"/>
      <c r="AMZ24" s="2"/>
      <c r="ANA24" s="2"/>
      <c r="ANB24" s="2"/>
      <c r="ANC24" s="2"/>
      <c r="AND24" s="2"/>
      <c r="ANE24" s="2"/>
      <c r="ANF24" s="2"/>
      <c r="ANG24" s="2"/>
      <c r="ANH24" s="2"/>
      <c r="ANI24" s="2"/>
      <c r="ANJ24" s="2"/>
      <c r="ANK24" s="2"/>
      <c r="ANL24" s="2"/>
      <c r="ANM24" s="2"/>
      <c r="ANN24" s="2"/>
      <c r="ANO24" s="2"/>
      <c r="ANP24" s="2"/>
      <c r="ANQ24" s="2"/>
      <c r="ANR24" s="2"/>
      <c r="ANS24" s="2"/>
      <c r="ANT24" s="2"/>
      <c r="ANU24" s="2"/>
      <c r="ANV24" s="2"/>
      <c r="ANW24" s="2"/>
      <c r="ANX24" s="2"/>
      <c r="ANY24" s="2"/>
      <c r="ANZ24" s="2"/>
      <c r="AOA24" s="2"/>
      <c r="AOB24" s="2"/>
      <c r="AOC24" s="2"/>
      <c r="AOD24" s="2"/>
      <c r="AOE24" s="2"/>
      <c r="AOF24" s="2"/>
      <c r="AOG24" s="2"/>
      <c r="AOH24" s="2"/>
      <c r="AOI24" s="2"/>
      <c r="AOJ24" s="2"/>
      <c r="AOK24" s="2"/>
      <c r="AOL24" s="2"/>
      <c r="AOM24" s="2"/>
      <c r="AON24" s="2"/>
      <c r="AOO24" s="2"/>
      <c r="AOP24" s="2"/>
      <c r="AOQ24" s="2"/>
      <c r="AOR24" s="2"/>
      <c r="AOS24" s="2"/>
      <c r="AOT24" s="2"/>
      <c r="AOU24" s="2"/>
      <c r="AOV24" s="2"/>
      <c r="AOW24" s="2"/>
      <c r="AOX24" s="2"/>
      <c r="AOY24" s="2"/>
      <c r="AOZ24" s="2"/>
      <c r="APA24" s="2"/>
      <c r="APB24" s="2"/>
      <c r="APC24" s="2"/>
      <c r="APD24" s="2"/>
      <c r="APE24" s="2"/>
      <c r="APF24" s="2"/>
      <c r="APG24" s="2"/>
      <c r="APH24" s="2"/>
      <c r="API24" s="2"/>
      <c r="APJ24" s="2"/>
      <c r="APK24" s="2"/>
      <c r="APL24" s="2"/>
      <c r="APM24" s="2"/>
      <c r="APN24" s="2"/>
      <c r="APO24" s="2"/>
      <c r="APP24" s="2"/>
      <c r="APQ24" s="2"/>
      <c r="APR24" s="2"/>
      <c r="APS24" s="2"/>
      <c r="APT24" s="2"/>
      <c r="APU24" s="2"/>
      <c r="APV24" s="2"/>
      <c r="APW24" s="2"/>
      <c r="APX24" s="2"/>
      <c r="APY24" s="2"/>
      <c r="APZ24" s="2"/>
      <c r="AQA24" s="2"/>
      <c r="AQB24" s="2"/>
      <c r="AQC24" s="2"/>
      <c r="AQD24" s="2"/>
      <c r="AQE24" s="2"/>
      <c r="AQF24" s="2"/>
      <c r="AQG24" s="2"/>
      <c r="AQH24" s="2"/>
      <c r="AQI24" s="2"/>
      <c r="AQJ24" s="2"/>
      <c r="AQK24" s="2"/>
      <c r="AQL24" s="2"/>
      <c r="AQM24" s="2"/>
      <c r="AQN24" s="2"/>
      <c r="AQO24" s="2"/>
      <c r="AQP24" s="2"/>
      <c r="AQQ24" s="2"/>
      <c r="AQR24" s="2"/>
      <c r="AQS24" s="2"/>
      <c r="AQT24" s="2"/>
      <c r="AQU24" s="2"/>
      <c r="AQV24" s="2"/>
      <c r="AQW24" s="2"/>
      <c r="AQX24" s="2"/>
      <c r="AQY24" s="2"/>
      <c r="AQZ24" s="2"/>
      <c r="ARA24" s="2"/>
      <c r="ARB24" s="2"/>
      <c r="ARC24" s="2"/>
      <c r="ARD24" s="2"/>
      <c r="ARE24" s="2"/>
      <c r="ARF24" s="2"/>
      <c r="ARG24" s="2"/>
      <c r="ARH24" s="2"/>
      <c r="ARI24" s="2"/>
      <c r="ARJ24" s="2"/>
      <c r="ARK24" s="2"/>
      <c r="ARL24" s="2"/>
      <c r="ARM24" s="2"/>
      <c r="ARN24" s="2"/>
      <c r="ARO24" s="2"/>
      <c r="ARP24" s="2"/>
      <c r="ARQ24" s="2"/>
      <c r="ARR24" s="2"/>
      <c r="ARS24" s="2"/>
      <c r="ART24" s="2"/>
      <c r="ARU24" s="2"/>
      <c r="ARV24" s="2"/>
      <c r="ARW24" s="2"/>
      <c r="ARX24" s="2"/>
      <c r="ARY24" s="2"/>
      <c r="ARZ24" s="2"/>
      <c r="ASA24" s="2"/>
      <c r="ASB24" s="2"/>
      <c r="ASC24" s="2"/>
      <c r="ASD24" s="2"/>
      <c r="ASE24" s="2"/>
      <c r="ASF24" s="2"/>
      <c r="ASG24" s="2"/>
      <c r="ASH24" s="2"/>
      <c r="ASI24" s="2"/>
      <c r="ASJ24" s="2"/>
      <c r="ASK24" s="2"/>
      <c r="ASL24" s="2"/>
      <c r="ASM24" s="2"/>
      <c r="ASN24" s="2"/>
      <c r="ASO24" s="2"/>
      <c r="ASP24" s="2"/>
      <c r="ASQ24" s="2"/>
      <c r="ASR24" s="2"/>
      <c r="ASS24" s="2"/>
      <c r="AST24" s="2"/>
      <c r="ASU24" s="2"/>
      <c r="ASV24" s="2"/>
      <c r="ASW24" s="2"/>
      <c r="ASX24" s="2"/>
      <c r="ASY24" s="2"/>
      <c r="ASZ24" s="2"/>
      <c r="ATA24" s="2"/>
      <c r="ATB24" s="2"/>
      <c r="ATC24" s="2"/>
      <c r="ATD24" s="2"/>
      <c r="ATE24" s="2"/>
      <c r="ATF24" s="2"/>
      <c r="ATG24" s="2"/>
      <c r="ATH24" s="2"/>
      <c r="ATI24" s="2"/>
      <c r="ATJ24" s="2"/>
      <c r="ATK24" s="2"/>
      <c r="ATL24" s="2"/>
      <c r="ATM24" s="2"/>
      <c r="ATN24" s="2"/>
      <c r="ATO24" s="2"/>
      <c r="ATP24" s="2"/>
      <c r="ATQ24" s="2"/>
      <c r="ATR24" s="2"/>
      <c r="ATS24" s="2"/>
      <c r="ATT24" s="2"/>
      <c r="ATU24" s="2"/>
      <c r="ATV24" s="2"/>
      <c r="ATW24" s="2"/>
      <c r="ATX24" s="2"/>
      <c r="ATY24" s="2"/>
      <c r="ATZ24" s="2"/>
      <c r="AUA24" s="2"/>
      <c r="AUB24" s="2"/>
      <c r="AUC24" s="2"/>
      <c r="AUD24" s="2"/>
      <c r="AUE24" s="2"/>
      <c r="AUF24" s="2"/>
      <c r="AUG24" s="2"/>
      <c r="AUH24" s="2"/>
      <c r="AUI24" s="2"/>
      <c r="AUJ24" s="2"/>
      <c r="AUK24" s="2"/>
      <c r="AUL24" s="2"/>
      <c r="AUM24" s="2"/>
      <c r="AUN24" s="2"/>
      <c r="AUO24" s="2"/>
      <c r="AUP24" s="2"/>
      <c r="AUQ24" s="2"/>
      <c r="AUR24" s="2"/>
      <c r="AUS24" s="2"/>
      <c r="AUT24" s="2"/>
      <c r="AUU24" s="2"/>
      <c r="AUV24" s="2"/>
      <c r="AUW24" s="2"/>
      <c r="AUX24" s="2"/>
      <c r="AUY24" s="2"/>
      <c r="AUZ24" s="2"/>
      <c r="AVA24" s="2"/>
      <c r="AVB24" s="2"/>
      <c r="AVC24" s="2"/>
      <c r="AVD24" s="2"/>
      <c r="AVE24" s="2"/>
      <c r="AVF24" s="2"/>
      <c r="AVG24" s="2"/>
      <c r="AVH24" s="2"/>
      <c r="AVI24" s="2"/>
      <c r="AVJ24" s="2"/>
      <c r="AVK24" s="2"/>
      <c r="AVL24" s="2"/>
      <c r="AVM24" s="2"/>
      <c r="AVN24" s="2"/>
      <c r="AVO24" s="2"/>
      <c r="AVP24" s="2"/>
      <c r="AVQ24" s="2"/>
      <c r="AVR24" s="2"/>
      <c r="AVS24" s="2"/>
      <c r="AVT24" s="2"/>
      <c r="AVU24" s="2"/>
      <c r="AVV24" s="2"/>
      <c r="AVW24" s="2"/>
      <c r="AVX24" s="2"/>
      <c r="AVY24" s="2"/>
      <c r="AVZ24" s="2"/>
      <c r="AWA24" s="2"/>
      <c r="AWB24" s="2"/>
      <c r="AWC24" s="2"/>
      <c r="AWD24" s="2"/>
      <c r="AWE24" s="2"/>
      <c r="AWF24" s="2"/>
      <c r="AWG24" s="2"/>
      <c r="AWH24" s="2"/>
      <c r="AWI24" s="2"/>
      <c r="AWJ24" s="2"/>
      <c r="AWK24" s="2"/>
      <c r="AWL24" s="2"/>
      <c r="AWM24" s="2"/>
      <c r="AWN24" s="2"/>
      <c r="AWO24" s="2"/>
      <c r="AWP24" s="2"/>
      <c r="AWQ24" s="2"/>
      <c r="AWR24" s="2"/>
      <c r="AWS24" s="2"/>
      <c r="AWT24" s="2"/>
      <c r="AWU24" s="2"/>
      <c r="AWV24" s="2"/>
      <c r="AWW24" s="2"/>
      <c r="AWX24" s="2"/>
      <c r="AWY24" s="2"/>
      <c r="AWZ24" s="2"/>
      <c r="AXA24" s="2"/>
      <c r="AXB24" s="2"/>
      <c r="AXC24" s="2"/>
      <c r="AXD24" s="2"/>
      <c r="AXE24" s="2"/>
      <c r="AXF24" s="2"/>
      <c r="AXG24" s="2"/>
      <c r="AXH24" s="2"/>
      <c r="AXI24" s="2"/>
      <c r="AXJ24" s="2"/>
      <c r="AXK24" s="2"/>
      <c r="AXL24" s="2"/>
      <c r="AXM24" s="2"/>
      <c r="AXN24" s="2"/>
      <c r="AXO24" s="2"/>
      <c r="AXP24" s="2"/>
      <c r="AXQ24" s="2"/>
      <c r="AXR24" s="2"/>
      <c r="AXS24" s="2"/>
      <c r="AXT24" s="2"/>
      <c r="AXU24" s="2"/>
      <c r="AXV24" s="2"/>
      <c r="AXW24" s="2"/>
      <c r="AXX24" s="2"/>
      <c r="AXY24" s="2"/>
      <c r="AXZ24" s="2"/>
      <c r="AYA24" s="2"/>
      <c r="AYB24" s="2"/>
      <c r="AYC24" s="2"/>
      <c r="AYD24" s="2"/>
      <c r="AYE24" s="2"/>
      <c r="AYF24" s="2"/>
      <c r="AYG24" s="2"/>
      <c r="AYH24" s="2"/>
      <c r="AYI24" s="2"/>
      <c r="AYJ24" s="2"/>
      <c r="AYK24" s="2"/>
      <c r="AYL24" s="2"/>
      <c r="AYM24" s="2"/>
    </row>
    <row r="25" spans="1:1341" ht="15">
      <c r="A25" s="160" t="s">
        <v>22</v>
      </c>
      <c r="B25" s="44"/>
      <c r="C25" s="44"/>
      <c r="D25" s="44"/>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c r="AJY25" s="2"/>
      <c r="AJZ25" s="2"/>
      <c r="AKA25" s="2"/>
      <c r="AKB25" s="2"/>
      <c r="AKC25" s="2"/>
      <c r="AKD25" s="2"/>
      <c r="AKE25" s="2"/>
      <c r="AKF25" s="2"/>
      <c r="AKG25" s="2"/>
      <c r="AKH25" s="2"/>
      <c r="AKI25" s="2"/>
      <c r="AKJ25" s="2"/>
      <c r="AKK25" s="2"/>
      <c r="AKL25" s="2"/>
      <c r="AKM25" s="2"/>
      <c r="AKN25" s="2"/>
      <c r="AKO25" s="2"/>
      <c r="AKP25" s="2"/>
      <c r="AKQ25" s="2"/>
      <c r="AKR25" s="2"/>
      <c r="AKS25" s="2"/>
      <c r="AKT25" s="2"/>
      <c r="AKU25" s="2"/>
      <c r="AKV25" s="2"/>
      <c r="AKW25" s="2"/>
      <c r="AKX25" s="2"/>
      <c r="AKY25" s="2"/>
      <c r="AKZ25" s="2"/>
      <c r="ALA25" s="2"/>
      <c r="ALB25" s="2"/>
      <c r="ALC25" s="2"/>
      <c r="ALD25" s="2"/>
      <c r="ALE25" s="2"/>
      <c r="ALF25" s="2"/>
      <c r="ALG25" s="2"/>
      <c r="ALH25" s="2"/>
      <c r="ALI25" s="2"/>
      <c r="ALJ25" s="2"/>
      <c r="ALK25" s="2"/>
      <c r="ALL25" s="2"/>
      <c r="ALM25" s="2"/>
      <c r="ALN25" s="2"/>
      <c r="ALO25" s="2"/>
      <c r="ALP25" s="2"/>
      <c r="ALQ25" s="2"/>
      <c r="ALR25" s="2"/>
      <c r="ALS25" s="2"/>
      <c r="ALT25" s="2"/>
      <c r="ALU25" s="2"/>
      <c r="ALV25" s="2"/>
      <c r="ALW25" s="2"/>
      <c r="ALX25" s="2"/>
      <c r="ALY25" s="2"/>
      <c r="ALZ25" s="2"/>
      <c r="AMA25" s="2"/>
      <c r="AMB25" s="2"/>
      <c r="AMC25" s="2"/>
      <c r="AMD25" s="2"/>
      <c r="AME25" s="2"/>
      <c r="AMF25" s="2"/>
      <c r="AMG25" s="2"/>
      <c r="AMH25" s="2"/>
      <c r="AMI25" s="2"/>
      <c r="AMJ25" s="2"/>
      <c r="AMK25" s="2"/>
      <c r="AML25" s="2"/>
      <c r="AMM25" s="2"/>
      <c r="AMN25" s="2"/>
      <c r="AMO25" s="2"/>
      <c r="AMP25" s="2"/>
      <c r="AMQ25" s="2"/>
      <c r="AMR25" s="2"/>
      <c r="AMS25" s="2"/>
      <c r="AMT25" s="2"/>
      <c r="AMU25" s="2"/>
      <c r="AMV25" s="2"/>
      <c r="AMW25" s="2"/>
      <c r="AMX25" s="2"/>
      <c r="AMY25" s="2"/>
      <c r="AMZ25" s="2"/>
      <c r="ANA25" s="2"/>
      <c r="ANB25" s="2"/>
      <c r="ANC25" s="2"/>
      <c r="AND25" s="2"/>
      <c r="ANE25" s="2"/>
      <c r="ANF25" s="2"/>
      <c r="ANG25" s="2"/>
      <c r="ANH25" s="2"/>
      <c r="ANI25" s="2"/>
      <c r="ANJ25" s="2"/>
      <c r="ANK25" s="2"/>
      <c r="ANL25" s="2"/>
      <c r="ANM25" s="2"/>
      <c r="ANN25" s="2"/>
      <c r="ANO25" s="2"/>
      <c r="ANP25" s="2"/>
      <c r="ANQ25" s="2"/>
      <c r="ANR25" s="2"/>
      <c r="ANS25" s="2"/>
      <c r="ANT25" s="2"/>
      <c r="ANU25" s="2"/>
      <c r="ANV25" s="2"/>
      <c r="ANW25" s="2"/>
      <c r="ANX25" s="2"/>
      <c r="ANY25" s="2"/>
      <c r="ANZ25" s="2"/>
      <c r="AOA25" s="2"/>
      <c r="AOB25" s="2"/>
      <c r="AOC25" s="2"/>
      <c r="AOD25" s="2"/>
      <c r="AOE25" s="2"/>
      <c r="AOF25" s="2"/>
      <c r="AOG25" s="2"/>
      <c r="AOH25" s="2"/>
      <c r="AOI25" s="2"/>
      <c r="AOJ25" s="2"/>
      <c r="AOK25" s="2"/>
      <c r="AOL25" s="2"/>
      <c r="AOM25" s="2"/>
      <c r="AON25" s="2"/>
      <c r="AOO25" s="2"/>
      <c r="AOP25" s="2"/>
      <c r="AOQ25" s="2"/>
      <c r="AOR25" s="2"/>
      <c r="AOS25" s="2"/>
      <c r="AOT25" s="2"/>
      <c r="AOU25" s="2"/>
      <c r="AOV25" s="2"/>
      <c r="AOW25" s="2"/>
      <c r="AOX25" s="2"/>
      <c r="AOY25" s="2"/>
      <c r="AOZ25" s="2"/>
      <c r="APA25" s="2"/>
      <c r="APB25" s="2"/>
      <c r="APC25" s="2"/>
      <c r="APD25" s="2"/>
      <c r="APE25" s="2"/>
      <c r="APF25" s="2"/>
      <c r="APG25" s="2"/>
      <c r="APH25" s="2"/>
      <c r="API25" s="2"/>
      <c r="APJ25" s="2"/>
      <c r="APK25" s="2"/>
      <c r="APL25" s="2"/>
      <c r="APM25" s="2"/>
      <c r="APN25" s="2"/>
      <c r="APO25" s="2"/>
      <c r="APP25" s="2"/>
      <c r="APQ25" s="2"/>
      <c r="APR25" s="2"/>
      <c r="APS25" s="2"/>
      <c r="APT25" s="2"/>
      <c r="APU25" s="2"/>
      <c r="APV25" s="2"/>
      <c r="APW25" s="2"/>
      <c r="APX25" s="2"/>
      <c r="APY25" s="2"/>
      <c r="APZ25" s="2"/>
      <c r="AQA25" s="2"/>
      <c r="AQB25" s="2"/>
      <c r="AQC25" s="2"/>
      <c r="AQD25" s="2"/>
      <c r="AQE25" s="2"/>
      <c r="AQF25" s="2"/>
      <c r="AQG25" s="2"/>
      <c r="AQH25" s="2"/>
      <c r="AQI25" s="2"/>
      <c r="AQJ25" s="2"/>
      <c r="AQK25" s="2"/>
      <c r="AQL25" s="2"/>
      <c r="AQM25" s="2"/>
      <c r="AQN25" s="2"/>
      <c r="AQO25" s="2"/>
      <c r="AQP25" s="2"/>
      <c r="AQQ25" s="2"/>
      <c r="AQR25" s="2"/>
      <c r="AQS25" s="2"/>
      <c r="AQT25" s="2"/>
      <c r="AQU25" s="2"/>
      <c r="AQV25" s="2"/>
      <c r="AQW25" s="2"/>
      <c r="AQX25" s="2"/>
      <c r="AQY25" s="2"/>
      <c r="AQZ25" s="2"/>
      <c r="ARA25" s="2"/>
      <c r="ARB25" s="2"/>
      <c r="ARC25" s="2"/>
      <c r="ARD25" s="2"/>
      <c r="ARE25" s="2"/>
      <c r="ARF25" s="2"/>
      <c r="ARG25" s="2"/>
      <c r="ARH25" s="2"/>
      <c r="ARI25" s="2"/>
      <c r="ARJ25" s="2"/>
      <c r="ARK25" s="2"/>
      <c r="ARL25" s="2"/>
      <c r="ARM25" s="2"/>
      <c r="ARN25" s="2"/>
      <c r="ARO25" s="2"/>
      <c r="ARP25" s="2"/>
      <c r="ARQ25" s="2"/>
      <c r="ARR25" s="2"/>
      <c r="ARS25" s="2"/>
      <c r="ART25" s="2"/>
      <c r="ARU25" s="2"/>
      <c r="ARV25" s="2"/>
      <c r="ARW25" s="2"/>
      <c r="ARX25" s="2"/>
      <c r="ARY25" s="2"/>
      <c r="ARZ25" s="2"/>
      <c r="ASA25" s="2"/>
      <c r="ASB25" s="2"/>
      <c r="ASC25" s="2"/>
      <c r="ASD25" s="2"/>
      <c r="ASE25" s="2"/>
      <c r="ASF25" s="2"/>
      <c r="ASG25" s="2"/>
      <c r="ASH25" s="2"/>
      <c r="ASI25" s="2"/>
      <c r="ASJ25" s="2"/>
      <c r="ASK25" s="2"/>
      <c r="ASL25" s="2"/>
      <c r="ASM25" s="2"/>
      <c r="ASN25" s="2"/>
      <c r="ASO25" s="2"/>
      <c r="ASP25" s="2"/>
      <c r="ASQ25" s="2"/>
      <c r="ASR25" s="2"/>
      <c r="ASS25" s="2"/>
      <c r="AST25" s="2"/>
      <c r="ASU25" s="2"/>
      <c r="ASV25" s="2"/>
      <c r="ASW25" s="2"/>
      <c r="ASX25" s="2"/>
      <c r="ASY25" s="2"/>
      <c r="ASZ25" s="2"/>
      <c r="ATA25" s="2"/>
      <c r="ATB25" s="2"/>
      <c r="ATC25" s="2"/>
      <c r="ATD25" s="2"/>
      <c r="ATE25" s="2"/>
      <c r="ATF25" s="2"/>
      <c r="ATG25" s="2"/>
      <c r="ATH25" s="2"/>
      <c r="ATI25" s="2"/>
      <c r="ATJ25" s="2"/>
      <c r="ATK25" s="2"/>
      <c r="ATL25" s="2"/>
      <c r="ATM25" s="2"/>
      <c r="ATN25" s="2"/>
      <c r="ATO25" s="2"/>
      <c r="ATP25" s="2"/>
      <c r="ATQ25" s="2"/>
      <c r="ATR25" s="2"/>
      <c r="ATS25" s="2"/>
      <c r="ATT25" s="2"/>
      <c r="ATU25" s="2"/>
      <c r="ATV25" s="2"/>
      <c r="ATW25" s="2"/>
      <c r="ATX25" s="2"/>
      <c r="ATY25" s="2"/>
      <c r="ATZ25" s="2"/>
      <c r="AUA25" s="2"/>
      <c r="AUB25" s="2"/>
      <c r="AUC25" s="2"/>
      <c r="AUD25" s="2"/>
      <c r="AUE25" s="2"/>
      <c r="AUF25" s="2"/>
      <c r="AUG25" s="2"/>
      <c r="AUH25" s="2"/>
      <c r="AUI25" s="2"/>
      <c r="AUJ25" s="2"/>
      <c r="AUK25" s="2"/>
      <c r="AUL25" s="2"/>
      <c r="AUM25" s="2"/>
      <c r="AUN25" s="2"/>
      <c r="AUO25" s="2"/>
      <c r="AUP25" s="2"/>
      <c r="AUQ25" s="2"/>
      <c r="AUR25" s="2"/>
      <c r="AUS25" s="2"/>
      <c r="AUT25" s="2"/>
      <c r="AUU25" s="2"/>
      <c r="AUV25" s="2"/>
      <c r="AUW25" s="2"/>
      <c r="AUX25" s="2"/>
      <c r="AUY25" s="2"/>
      <c r="AUZ25" s="2"/>
      <c r="AVA25" s="2"/>
      <c r="AVB25" s="2"/>
      <c r="AVC25" s="2"/>
      <c r="AVD25" s="2"/>
      <c r="AVE25" s="2"/>
      <c r="AVF25" s="2"/>
      <c r="AVG25" s="2"/>
      <c r="AVH25" s="2"/>
      <c r="AVI25" s="2"/>
      <c r="AVJ25" s="2"/>
      <c r="AVK25" s="2"/>
      <c r="AVL25" s="2"/>
      <c r="AVM25" s="2"/>
      <c r="AVN25" s="2"/>
      <c r="AVO25" s="2"/>
      <c r="AVP25" s="2"/>
      <c r="AVQ25" s="2"/>
      <c r="AVR25" s="2"/>
      <c r="AVS25" s="2"/>
      <c r="AVT25" s="2"/>
      <c r="AVU25" s="2"/>
      <c r="AVV25" s="2"/>
      <c r="AVW25" s="2"/>
      <c r="AVX25" s="2"/>
      <c r="AVY25" s="2"/>
      <c r="AVZ25" s="2"/>
      <c r="AWA25" s="2"/>
      <c r="AWB25" s="2"/>
      <c r="AWC25" s="2"/>
      <c r="AWD25" s="2"/>
      <c r="AWE25" s="2"/>
      <c r="AWF25" s="2"/>
      <c r="AWG25" s="2"/>
      <c r="AWH25" s="2"/>
      <c r="AWI25" s="2"/>
      <c r="AWJ25" s="2"/>
      <c r="AWK25" s="2"/>
      <c r="AWL25" s="2"/>
      <c r="AWM25" s="2"/>
      <c r="AWN25" s="2"/>
      <c r="AWO25" s="2"/>
      <c r="AWP25" s="2"/>
      <c r="AWQ25" s="2"/>
      <c r="AWR25" s="2"/>
      <c r="AWS25" s="2"/>
      <c r="AWT25" s="2"/>
      <c r="AWU25" s="2"/>
      <c r="AWV25" s="2"/>
      <c r="AWW25" s="2"/>
      <c r="AWX25" s="2"/>
      <c r="AWY25" s="2"/>
      <c r="AWZ25" s="2"/>
      <c r="AXA25" s="2"/>
      <c r="AXB25" s="2"/>
      <c r="AXC25" s="2"/>
      <c r="AXD25" s="2"/>
      <c r="AXE25" s="2"/>
      <c r="AXF25" s="2"/>
      <c r="AXG25" s="2"/>
      <c r="AXH25" s="2"/>
      <c r="AXI25" s="2"/>
      <c r="AXJ25" s="2"/>
      <c r="AXK25" s="2"/>
      <c r="AXL25" s="2"/>
      <c r="AXM25" s="2"/>
      <c r="AXN25" s="2"/>
      <c r="AXO25" s="2"/>
      <c r="AXP25" s="2"/>
      <c r="AXQ25" s="2"/>
      <c r="AXR25" s="2"/>
      <c r="AXS25" s="2"/>
      <c r="AXT25" s="2"/>
      <c r="AXU25" s="2"/>
      <c r="AXV25" s="2"/>
      <c r="AXW25" s="2"/>
      <c r="AXX25" s="2"/>
      <c r="AXY25" s="2"/>
      <c r="AXZ25" s="2"/>
      <c r="AYA25" s="2"/>
      <c r="AYB25" s="2"/>
      <c r="AYC25" s="2"/>
      <c r="AYD25" s="2"/>
      <c r="AYE25" s="2"/>
      <c r="AYF25" s="2"/>
      <c r="AYG25" s="2"/>
      <c r="AYH25" s="2"/>
      <c r="AYI25" s="2"/>
      <c r="AYJ25" s="2"/>
      <c r="AYK25" s="2"/>
      <c r="AYL25" s="2"/>
      <c r="AYM25" s="2"/>
      <c r="AYN25" s="2"/>
    </row>
    <row r="27" spans="1:1341" s="8" customFormat="1" hidden="1">
      <c r="A27"/>
      <c r="B27"/>
      <c r="C27"/>
      <c r="D27"/>
      <c r="E27"/>
      <c r="F27"/>
      <c r="G27"/>
      <c r="H27" s="10"/>
      <c r="I27" s="10"/>
      <c r="J27" s="10"/>
      <c r="K27" s="10"/>
      <c r="L27" s="10"/>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row>
    <row r="28" spans="1:1341" s="47" customFormat="1" ht="15" hidden="1" customHeight="1">
      <c r="A28"/>
      <c r="B28"/>
      <c r="C28"/>
      <c r="D28"/>
      <c r="E28"/>
      <c r="F28"/>
      <c r="G28"/>
      <c r="H28" s="7"/>
      <c r="I28" s="7"/>
      <c r="J28" s="7"/>
      <c r="K28" s="7"/>
      <c r="L28" s="7"/>
    </row>
    <row r="29" spans="1:1341" s="8" customFormat="1" hidden="1">
      <c r="A29"/>
      <c r="B29"/>
      <c r="C29"/>
      <c r="D29"/>
      <c r="E29"/>
      <c r="F29"/>
      <c r="G29"/>
      <c r="H29" s="10"/>
      <c r="I29" s="10"/>
      <c r="J29" s="10"/>
      <c r="K29" s="10"/>
      <c r="L29" s="10"/>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row>
    <row r="30" spans="1:1341" s="8" customFormat="1" hidden="1">
      <c r="A30"/>
      <c r="B30"/>
      <c r="C30"/>
      <c r="D30"/>
      <c r="E30"/>
      <c r="F30"/>
      <c r="G30"/>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row>
    <row r="31" spans="1:1341" s="8" customFormat="1" hidden="1">
      <c r="A31"/>
      <c r="B31"/>
      <c r="C31"/>
      <c r="D31"/>
      <c r="E31"/>
      <c r="F31"/>
      <c r="G31"/>
      <c r="H31" s="10"/>
      <c r="I31" s="10"/>
      <c r="J31" s="10"/>
      <c r="K31" s="10"/>
      <c r="L31" s="10"/>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row>
    <row r="32" spans="1:1341" hidden="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row>
  </sheetData>
  <mergeCells count="3">
    <mergeCell ref="O4:AE4"/>
    <mergeCell ref="B4:N4"/>
    <mergeCell ref="AF4:AU4"/>
  </mergeCells>
  <hyperlinks>
    <hyperlink ref="A2" location="'Table of contents'!A1" display="Back to Table of contents" xr:uid="{00000000-0004-0000-0A00-000000000000}"/>
  </hyperlinks>
  <pageMargins left="0.7" right="0.7" top="0.75" bottom="0.75" header="0.3" footer="0.3"/>
  <pageSetup orientation="portrait" r:id="rId1"/>
  <headerFooter>
    <oddFooter>&amp;L&amp;L&amp;"Arial"&amp;9© 2021 CIHI</oddFooter>
  </headerFooter>
  <ignoredErrors>
    <ignoredError sqref="AF6:AU6 N6 AF7:AU15"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showGridLines="0" zoomScaleNormal="100" workbookViewId="0"/>
  </sheetViews>
  <sheetFormatPr defaultColWidth="0" defaultRowHeight="14.25" zeroHeight="1"/>
  <cols>
    <col min="1" max="1" width="113.5" customWidth="1"/>
    <col min="2" max="2" width="0" hidden="1" customWidth="1"/>
    <col min="3" max="16384" width="8.625" hidden="1"/>
  </cols>
  <sheetData>
    <row r="1" spans="1:1" ht="49.5" customHeight="1">
      <c r="A1" s="77" t="s">
        <v>23</v>
      </c>
    </row>
    <row r="2" spans="1:1" ht="30" customHeight="1">
      <c r="A2" s="39" t="s">
        <v>24</v>
      </c>
    </row>
    <row r="3" spans="1:1" ht="60" customHeight="1">
      <c r="A3" s="39" t="s">
        <v>25</v>
      </c>
    </row>
    <row r="4" spans="1:1" ht="30" customHeight="1">
      <c r="A4" s="39" t="s">
        <v>26</v>
      </c>
    </row>
    <row r="5" spans="1:1" s="80" customFormat="1" ht="39.75" customHeight="1">
      <c r="A5" s="80" t="s">
        <v>27</v>
      </c>
    </row>
    <row r="6" spans="1:1" s="83" customFormat="1" ht="33" customHeight="1">
      <c r="A6" s="83" t="s">
        <v>28</v>
      </c>
    </row>
    <row r="7" spans="1:1" ht="60" customHeight="1">
      <c r="A7" s="39" t="s">
        <v>29</v>
      </c>
    </row>
    <row r="8" spans="1:1" s="83" customFormat="1" ht="33" customHeight="1">
      <c r="A8" s="83" t="s">
        <v>30</v>
      </c>
    </row>
    <row r="9" spans="1:1" s="84" customFormat="1" ht="27" customHeight="1">
      <c r="A9" s="84" t="s">
        <v>31</v>
      </c>
    </row>
    <row r="10" spans="1:1" ht="60" customHeight="1">
      <c r="A10" s="39" t="s">
        <v>32</v>
      </c>
    </row>
    <row r="11" spans="1:1" s="84" customFormat="1" ht="27" customHeight="1">
      <c r="A11" s="84" t="s">
        <v>33</v>
      </c>
    </row>
    <row r="12" spans="1:1" ht="45" customHeight="1">
      <c r="A12" s="39" t="s">
        <v>34</v>
      </c>
    </row>
    <row r="13" spans="1:1" ht="27" customHeight="1">
      <c r="A13" s="84" t="s">
        <v>35</v>
      </c>
    </row>
    <row r="14" spans="1:1" ht="49.5" customHeight="1">
      <c r="A14" s="39" t="s">
        <v>36</v>
      </c>
    </row>
    <row r="15" spans="1:1" ht="19.5" customHeight="1">
      <c r="A15" s="85" t="s">
        <v>37</v>
      </c>
    </row>
    <row r="16" spans="1:1" ht="33" customHeight="1">
      <c r="A16" s="85" t="s">
        <v>38</v>
      </c>
    </row>
    <row r="17" spans="1:1" ht="19.5" customHeight="1">
      <c r="A17" s="85" t="s">
        <v>39</v>
      </c>
    </row>
    <row r="18" spans="1:1" ht="30" customHeight="1">
      <c r="A18" s="85" t="s">
        <v>40</v>
      </c>
    </row>
    <row r="19" spans="1:1" s="80" customFormat="1" ht="39.75" customHeight="1">
      <c r="A19" s="80" t="s">
        <v>41</v>
      </c>
    </row>
    <row r="20" spans="1:1" ht="75" customHeight="1">
      <c r="A20" s="259" t="s">
        <v>505</v>
      </c>
    </row>
    <row r="21" spans="1:1" ht="45" customHeight="1">
      <c r="A21" s="39" t="s">
        <v>42</v>
      </c>
    </row>
    <row r="22" spans="1:1" ht="60" customHeight="1">
      <c r="A22" s="39" t="s">
        <v>43</v>
      </c>
    </row>
    <row r="23" spans="1:1" ht="30" customHeight="1">
      <c r="A23" s="39" t="s">
        <v>44</v>
      </c>
    </row>
    <row r="24" spans="1:1" s="80" customFormat="1" ht="39.75" customHeight="1">
      <c r="A24" s="80" t="s">
        <v>45</v>
      </c>
    </row>
    <row r="25" spans="1:1" ht="30" customHeight="1">
      <c r="A25" s="14" t="s">
        <v>46</v>
      </c>
    </row>
    <row r="26" spans="1:1" ht="30" customHeight="1">
      <c r="A26" s="86" t="s">
        <v>47</v>
      </c>
    </row>
    <row r="27" spans="1:1" ht="23.1" customHeight="1">
      <c r="A27" s="86" t="s">
        <v>48</v>
      </c>
    </row>
    <row r="28" spans="1:1">
      <c r="A28" s="42" t="s">
        <v>22</v>
      </c>
    </row>
    <row r="29" spans="1:1" ht="39.6" hidden="1" customHeight="1">
      <c r="A29" s="40"/>
    </row>
    <row r="30" spans="1:1" ht="39.6" hidden="1" customHeight="1">
      <c r="A30" s="40"/>
    </row>
    <row r="31" spans="1:1" ht="39.6" hidden="1" customHeight="1">
      <c r="A31" s="40"/>
    </row>
    <row r="32" spans="1:1" ht="40.5" hidden="1" customHeight="1">
      <c r="A32" s="41"/>
    </row>
  </sheetData>
  <hyperlinks>
    <hyperlink ref="A25" r:id="rId1" xr:uid="{00000000-0004-0000-0100-000000000000}"/>
    <hyperlink ref="A26" r:id="rId2" xr:uid="{00000000-0004-0000-0100-000001000000}"/>
    <hyperlink ref="A27" r:id="rId3" xr:uid="{E19E1F9F-7AF2-46C9-A05F-179B97F3E144}"/>
  </hyperlinks>
  <pageMargins left="0.7" right="0.7" top="0.75" bottom="0.75" header="0.3" footer="0.3"/>
  <pageSetup orientation="portrait" r:id="rId4"/>
  <headerFooter>
    <oddFooter>&amp;L&amp;L&amp;"Arial"&amp;9© 2021 CIHI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
  <sheetViews>
    <sheetView showGridLines="0" zoomScaleNormal="100" workbookViewId="0"/>
  </sheetViews>
  <sheetFormatPr defaultColWidth="0" defaultRowHeight="14.25" zeroHeight="1"/>
  <cols>
    <col min="1" max="1" width="85.625" customWidth="1"/>
    <col min="2" max="16" width="8.625" hidden="1" customWidth="1"/>
    <col min="17" max="17" width="22.5" hidden="1" customWidth="1"/>
    <col min="18" max="22" width="0" hidden="1" customWidth="1"/>
    <col min="23" max="16384" width="8.625" hidden="1"/>
  </cols>
  <sheetData>
    <row r="1" spans="1:17" ht="49.5" customHeight="1">
      <c r="A1" s="54" t="s">
        <v>49</v>
      </c>
    </row>
    <row r="2" spans="1:17" ht="33" customHeight="1">
      <c r="A2" s="163" t="s">
        <v>50</v>
      </c>
    </row>
    <row r="3" spans="1:17" s="185" customFormat="1" ht="33" customHeight="1">
      <c r="A3" s="163" t="s">
        <v>51</v>
      </c>
    </row>
    <row r="4" spans="1:17" s="185" customFormat="1" ht="33" customHeight="1">
      <c r="A4" s="163" t="s">
        <v>52</v>
      </c>
    </row>
    <row r="5" spans="1:17" ht="33" customHeight="1">
      <c r="A5" s="163" t="s">
        <v>53</v>
      </c>
    </row>
    <row r="6" spans="1:17" ht="33" customHeight="1">
      <c r="A6" s="163" t="s">
        <v>54</v>
      </c>
    </row>
    <row r="7" spans="1:17" ht="33" customHeight="1">
      <c r="A7" s="163" t="s">
        <v>55</v>
      </c>
    </row>
    <row r="8" spans="1:17" ht="33" customHeight="1">
      <c r="A8" s="163" t="s">
        <v>56</v>
      </c>
    </row>
    <row r="9" spans="1:17" s="88" customFormat="1" ht="33" customHeight="1">
      <c r="A9" s="164" t="s">
        <v>57</v>
      </c>
      <c r="B9" s="87"/>
      <c r="C9" s="87"/>
      <c r="D9" s="87"/>
      <c r="E9" s="87"/>
      <c r="F9" s="87"/>
      <c r="G9" s="87"/>
      <c r="H9" s="87"/>
      <c r="I9" s="87"/>
      <c r="J9" s="87"/>
      <c r="K9" s="87"/>
      <c r="L9" s="87"/>
      <c r="M9" s="87"/>
      <c r="N9" s="87"/>
      <c r="O9" s="87"/>
      <c r="P9" s="87"/>
      <c r="Q9" s="87"/>
    </row>
    <row r="10" spans="1:17" ht="33" customHeight="1">
      <c r="A10" s="163" t="s">
        <v>58</v>
      </c>
    </row>
    <row r="11" spans="1:17" ht="33" customHeight="1">
      <c r="A11" s="163" t="s">
        <v>59</v>
      </c>
    </row>
    <row r="12" spans="1:17" ht="33" customHeight="1">
      <c r="A12" s="163" t="s">
        <v>60</v>
      </c>
    </row>
    <row r="13" spans="1:17">
      <c r="A13" s="42" t="s">
        <v>22</v>
      </c>
    </row>
  </sheetData>
  <hyperlinks>
    <hyperlink ref="A5" location="'3. Physician visits'!A1" display="Table 3A  Number of LTC residents assessed per month, pre-pandemic (January to December 2019) and pandemic period (March 2020 to June 2021)" xr:uid="{68F9594D-3E06-42E1-AF0C-4D8693059538}"/>
    <hyperlink ref="A6" location="'3. Physician visits'!A1" display="Table 3B  Percentage of LTC resident assessments with physician visits, pre-pandemic (January to December 2019) and pandemic period (March 2020 to June 2021)" xr:uid="{B0AE35DE-5CD5-44DC-B0DF-FC319BF2839C}"/>
    <hyperlink ref="A7" location="'4. Admissions to LTC'!A1" display="Table 4A  Number of new admissions to LTC from all sources, pre-pandemic (January to December 2019) and pandemic period (March 2020 to June 2021)" xr:uid="{03B23882-E732-4446-8B50-3208545C462D}"/>
    <hyperlink ref="A8" location="'4. Admissions to LTC'!A1" display="Table 4B  Number of new admissions to LTC from community, pre-pandemic (January to December 2019) and pandemic period (March 2020 to June 2021)" xr:uid="{D3D9302E-E2A1-43B7-A6E0-26B479940F8A}"/>
    <hyperlink ref="A9" location="'5. New resident profile'!A1" display="Table 5  Percentage of LTC residents admitted from community and hospital with high health care needs, pre-pandemic (January to December 2019) and pandemic (March 2020 to June 2021)" xr:uid="{7BF1A1AC-9D58-4557-A4A9-DBBFFFEC3046}"/>
    <hyperlink ref="A10" location="'6. Excess deaths'!A1" display="Table 6  Number of LTC resident deaths, pre-pandemic (January to December 2019) and pandemic period (March 2020 to June 2021), and excess deaths" xr:uid="{BE99FEF0-3D27-40A6-939F-AD63B6058020}"/>
    <hyperlink ref="A11" location="'7. LTC transfers to hospital'!A1" display="Table 7  Number of LTC residents transferred to hospital, pre-pandemic (January to December 2019) and pandemic (March 2020 to June 2021)" xr:uid="{1EBCBFCA-5AB7-4D0C-AAF3-BADA27A324BC}"/>
    <hyperlink ref="A12" location="'8. Transfer diagnoses'!A1" display="Table 8  Main diagnoses for admission to hospital, pre-pandemic (January to December 2019) and pandemic period (March 2020 to June 2021)" xr:uid="{3D73A4EE-DD5F-4DA5-B3B5-B00E57B2CFD8}"/>
    <hyperlink ref="A2" location="'1. COVID-19 by month'!A1" display="Table 1  Number of COVID-19 cases and deaths among LTC residents and all COVID-19 cases and deaths in Canada, by month, March 2020 to August 2021" xr:uid="{5382169B-C6D7-46A5-8705-C797C5CADE8D}"/>
    <hyperlink ref="A3" location="'2. COVID-19 per pop'!A1" display="Table 2A Number of COVID-19 cases among LTC residents and per 100,000 population, by wave and province, waves 1 to 3" xr:uid="{FA825777-C211-4C95-802C-96B8E3C1102E}"/>
    <hyperlink ref="A4" location="'2. COVID-19 per pop'!A1" display="Table 2B Number of COVID-19 deaths among LTC residents and per 100,000 population, by wave and province, waves 1 to 3" xr:uid="{4DB97CC0-7DA2-4248-88BD-F8787DA45558}"/>
  </hyperlinks>
  <pageMargins left="0.7" right="0.7" top="0.75" bottom="0.75" header="0.3" footer="0.3"/>
  <pageSetup orientation="portrait" r:id="rId1"/>
  <headerFooter>
    <oddFooter>&amp;L&amp;L&amp;"Arial"&amp;9© 2021 CIHI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1"/>
  <sheetViews>
    <sheetView showGridLines="0" topLeftCell="A2" zoomScaleNormal="100" workbookViewId="0"/>
  </sheetViews>
  <sheetFormatPr defaultColWidth="0" defaultRowHeight="14.25" zeroHeight="1"/>
  <cols>
    <col min="1" max="5" width="23.375" customWidth="1"/>
    <col min="6" max="16384" width="8.625" hidden="1"/>
  </cols>
  <sheetData>
    <row r="1" spans="1:5" s="194" customFormat="1" hidden="1">
      <c r="A1" s="194" t="s">
        <v>501</v>
      </c>
    </row>
    <row r="2" spans="1:5" ht="24" customHeight="1">
      <c r="A2" s="14" t="s">
        <v>61</v>
      </c>
      <c r="B2" s="14"/>
      <c r="C2" s="14"/>
    </row>
    <row r="3" spans="1:5" ht="36" customHeight="1">
      <c r="A3" s="293" t="s">
        <v>62</v>
      </c>
      <c r="B3" s="293"/>
      <c r="C3" s="293"/>
      <c r="D3" s="293"/>
      <c r="E3" s="293"/>
    </row>
    <row r="4" spans="1:5" ht="30" customHeight="1">
      <c r="A4" s="165" t="s">
        <v>63</v>
      </c>
      <c r="B4" s="166" t="s">
        <v>506</v>
      </c>
      <c r="C4" s="166" t="s">
        <v>507</v>
      </c>
      <c r="D4" s="166" t="s">
        <v>64</v>
      </c>
      <c r="E4" s="167" t="s">
        <v>65</v>
      </c>
    </row>
    <row r="5" spans="1:5" ht="15" customHeight="1">
      <c r="A5" s="197" t="s">
        <v>66</v>
      </c>
      <c r="B5" s="195">
        <v>51</v>
      </c>
      <c r="C5" s="196">
        <v>8533</v>
      </c>
      <c r="D5" s="91">
        <v>13</v>
      </c>
      <c r="E5" s="92">
        <v>96</v>
      </c>
    </row>
    <row r="6" spans="1:5" ht="15" customHeight="1">
      <c r="A6" s="197" t="s">
        <v>67</v>
      </c>
      <c r="B6" s="196">
        <v>7669</v>
      </c>
      <c r="C6" s="196">
        <v>44688</v>
      </c>
      <c r="D6" s="91">
        <v>804</v>
      </c>
      <c r="E6" s="92">
        <v>3093</v>
      </c>
    </row>
    <row r="7" spans="1:5" ht="15" customHeight="1">
      <c r="A7" s="197" t="s">
        <v>68</v>
      </c>
      <c r="B7" s="196">
        <v>6300</v>
      </c>
      <c r="C7" s="196">
        <v>37711</v>
      </c>
      <c r="D7" s="91">
        <v>3692</v>
      </c>
      <c r="E7" s="92">
        <v>4116</v>
      </c>
    </row>
    <row r="8" spans="1:5" ht="15" customHeight="1">
      <c r="A8" s="197" t="s">
        <v>69</v>
      </c>
      <c r="B8" s="195">
        <v>806</v>
      </c>
      <c r="C8" s="196">
        <v>13257</v>
      </c>
      <c r="D8" s="91">
        <v>948</v>
      </c>
      <c r="E8" s="92">
        <v>1301</v>
      </c>
    </row>
    <row r="9" spans="1:5" ht="15" customHeight="1">
      <c r="A9" s="197" t="s">
        <v>70</v>
      </c>
      <c r="B9" s="195">
        <v>289</v>
      </c>
      <c r="C9" s="196">
        <v>12108</v>
      </c>
      <c r="D9" s="91">
        <v>391</v>
      </c>
      <c r="E9" s="92">
        <v>349</v>
      </c>
    </row>
    <row r="10" spans="1:5" ht="15" customHeight="1">
      <c r="A10" s="197" t="s">
        <v>71</v>
      </c>
      <c r="B10" s="195">
        <v>100</v>
      </c>
      <c r="C10" s="196">
        <v>12636</v>
      </c>
      <c r="D10" s="91">
        <v>100</v>
      </c>
      <c r="E10" s="92">
        <v>196</v>
      </c>
    </row>
    <row r="11" spans="1:5" ht="15" customHeight="1">
      <c r="A11" s="197" t="s">
        <v>72</v>
      </c>
      <c r="B11" s="195">
        <v>269</v>
      </c>
      <c r="C11" s="196">
        <v>29810</v>
      </c>
      <c r="D11" s="91">
        <v>37</v>
      </c>
      <c r="E11" s="92">
        <v>176</v>
      </c>
    </row>
    <row r="12" spans="1:5" ht="15" customHeight="1">
      <c r="A12" s="197" t="s">
        <v>73</v>
      </c>
      <c r="B12" s="196">
        <v>1646</v>
      </c>
      <c r="C12" s="196">
        <v>76686</v>
      </c>
      <c r="D12" s="91">
        <v>259</v>
      </c>
      <c r="E12" s="92">
        <v>844</v>
      </c>
    </row>
    <row r="13" spans="1:5" ht="15" customHeight="1">
      <c r="A13" s="197" t="s">
        <v>74</v>
      </c>
      <c r="B13" s="196">
        <v>4398</v>
      </c>
      <c r="C13" s="196">
        <v>142695</v>
      </c>
      <c r="D13" s="91">
        <v>927</v>
      </c>
      <c r="E13" s="92">
        <v>1999</v>
      </c>
    </row>
    <row r="14" spans="1:5" ht="15" customHeight="1">
      <c r="A14" s="197" t="s">
        <v>75</v>
      </c>
      <c r="B14" s="196">
        <v>3773</v>
      </c>
      <c r="C14" s="196">
        <v>203288</v>
      </c>
      <c r="D14" s="91">
        <v>924</v>
      </c>
      <c r="E14" s="92">
        <v>3481</v>
      </c>
    </row>
    <row r="15" spans="1:5" ht="15" customHeight="1">
      <c r="A15" s="197" t="s">
        <v>76</v>
      </c>
      <c r="B15" s="196">
        <v>8002</v>
      </c>
      <c r="C15" s="196">
        <v>198426</v>
      </c>
      <c r="D15" s="91">
        <v>2076</v>
      </c>
      <c r="E15" s="92">
        <v>4381</v>
      </c>
    </row>
    <row r="16" spans="1:5" ht="15" customHeight="1">
      <c r="A16" s="197" t="s">
        <v>77</v>
      </c>
      <c r="B16" s="196">
        <v>2383</v>
      </c>
      <c r="C16" s="196">
        <v>87841</v>
      </c>
      <c r="D16" s="91">
        <v>981</v>
      </c>
      <c r="E16" s="92">
        <v>1962</v>
      </c>
    </row>
    <row r="17" spans="1:5" ht="15" customHeight="1">
      <c r="A17" s="197" t="s">
        <v>78</v>
      </c>
      <c r="B17" s="196">
        <v>1288</v>
      </c>
      <c r="C17" s="196">
        <v>114416</v>
      </c>
      <c r="D17" s="91">
        <v>338</v>
      </c>
      <c r="E17" s="92">
        <v>965</v>
      </c>
    </row>
    <row r="18" spans="1:5" ht="15" customHeight="1">
      <c r="A18" s="197" t="s">
        <v>79</v>
      </c>
      <c r="B18" s="195">
        <v>384</v>
      </c>
      <c r="C18" s="196">
        <v>237308</v>
      </c>
      <c r="D18" s="91">
        <v>66</v>
      </c>
      <c r="E18" s="92">
        <v>1260</v>
      </c>
    </row>
    <row r="19" spans="1:5" ht="15" customHeight="1">
      <c r="A19" s="197" t="s">
        <v>80</v>
      </c>
      <c r="B19" s="195">
        <v>332</v>
      </c>
      <c r="C19" s="196">
        <v>162155</v>
      </c>
      <c r="D19" s="91">
        <v>61</v>
      </c>
      <c r="E19" s="92">
        <v>1328</v>
      </c>
    </row>
    <row r="20" spans="1:5" ht="15" customHeight="1">
      <c r="A20" s="197" t="s">
        <v>81</v>
      </c>
      <c r="B20" s="195">
        <v>77</v>
      </c>
      <c r="C20" s="196">
        <v>33711</v>
      </c>
      <c r="D20" s="91">
        <v>26</v>
      </c>
      <c r="E20" s="92">
        <v>747</v>
      </c>
    </row>
    <row r="21" spans="1:5" ht="15" customHeight="1">
      <c r="A21" s="197" t="s">
        <v>82</v>
      </c>
      <c r="B21" s="195">
        <v>95</v>
      </c>
      <c r="C21" s="196">
        <v>15968</v>
      </c>
      <c r="D21" s="91">
        <v>9</v>
      </c>
      <c r="E21" s="92">
        <v>299</v>
      </c>
    </row>
    <row r="22" spans="1:5" ht="15" customHeight="1">
      <c r="A22" s="260" t="s">
        <v>83</v>
      </c>
      <c r="B22" s="261">
        <v>38</v>
      </c>
      <c r="C22" s="262">
        <v>22747</v>
      </c>
      <c r="D22" s="263" t="s">
        <v>84</v>
      </c>
      <c r="E22" s="264">
        <v>106</v>
      </c>
    </row>
    <row r="23" spans="1:5" ht="17.25" customHeight="1">
      <c r="A23" s="16" t="s">
        <v>85</v>
      </c>
      <c r="B23" s="16"/>
      <c r="C23" s="16"/>
    </row>
    <row r="24" spans="1:5" s="198" customFormat="1" ht="12" customHeight="1">
      <c r="A24" s="19" t="s">
        <v>508</v>
      </c>
      <c r="B24" s="19"/>
      <c r="C24" s="19"/>
      <c r="D24" s="19"/>
      <c r="E24" s="19"/>
    </row>
    <row r="25" spans="1:5" ht="12" customHeight="1">
      <c r="A25" s="139" t="s">
        <v>86</v>
      </c>
      <c r="B25" s="139"/>
      <c r="C25" s="139"/>
    </row>
    <row r="26" spans="1:5" ht="24" customHeight="1">
      <c r="A26" s="294" t="s">
        <v>87</v>
      </c>
      <c r="B26" s="294"/>
      <c r="C26" s="294"/>
      <c r="D26" s="294"/>
      <c r="E26" s="294"/>
    </row>
    <row r="27" spans="1:5" ht="12.95" customHeight="1">
      <c r="A27" s="265" t="s">
        <v>504</v>
      </c>
      <c r="B27" s="257"/>
      <c r="C27" s="257"/>
      <c r="D27" s="257"/>
      <c r="E27" s="257"/>
    </row>
    <row r="28" spans="1:5" ht="12" customHeight="1">
      <c r="A28" s="22" t="s">
        <v>88</v>
      </c>
      <c r="B28" s="22"/>
      <c r="C28" s="22"/>
    </row>
    <row r="29" spans="1:5" ht="12" customHeight="1">
      <c r="A29" s="295" t="s">
        <v>89</v>
      </c>
      <c r="B29" s="295"/>
      <c r="C29" s="295"/>
      <c r="D29" s="199"/>
      <c r="E29" s="199"/>
    </row>
    <row r="30" spans="1:5" ht="12" customHeight="1">
      <c r="A30" s="23" t="s">
        <v>92</v>
      </c>
      <c r="B30" s="23"/>
      <c r="C30" s="23"/>
    </row>
    <row r="31" spans="1:5" ht="14.1" customHeight="1">
      <c r="A31" s="55" t="s">
        <v>22</v>
      </c>
      <c r="B31" s="55"/>
      <c r="C31" s="55"/>
    </row>
  </sheetData>
  <mergeCells count="3">
    <mergeCell ref="A3:E3"/>
    <mergeCell ref="A26:E26"/>
    <mergeCell ref="A29:C29"/>
  </mergeCells>
  <phoneticPr fontId="81" type="noConversion"/>
  <hyperlinks>
    <hyperlink ref="A2" location="'Table of contents'!A1" display="Back to Table of contents" xr:uid="{00000000-0004-0000-0300-000000000000}"/>
    <hyperlink ref="A29" r:id="rId1" display="National Institute on Ageing. NIA Long Term Care COVID-19 Tracker. Accessed February 15, 2021." xr:uid="{00000000-0004-0000-0300-000001000000}"/>
  </hyperlinks>
  <pageMargins left="0.7" right="0.7" top="0.75" bottom="0.75" header="0.3" footer="0.3"/>
  <pageSetup orientation="portrait" r:id="rId2"/>
  <headerFooter>
    <oddFooter>&amp;L&amp;L&amp;"Arial"&amp;9© 2021 CIHI</oddFooter>
  </headerFooter>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0"/>
  <sheetViews>
    <sheetView showGridLines="0" topLeftCell="A2" zoomScaleNormal="100" workbookViewId="0"/>
  </sheetViews>
  <sheetFormatPr defaultColWidth="0" defaultRowHeight="14.25" zeroHeight="1"/>
  <cols>
    <col min="1" max="1" width="20.125" customWidth="1"/>
    <col min="2" max="2" width="16.875" customWidth="1"/>
    <col min="3" max="8" width="20.125" customWidth="1"/>
    <col min="9" max="9" width="11.625" hidden="1" customWidth="1"/>
    <col min="10" max="11" width="0" hidden="1" customWidth="1"/>
    <col min="12" max="16384" width="8.625" hidden="1"/>
  </cols>
  <sheetData>
    <row r="1" spans="1:11" s="258" customFormat="1" ht="15" hidden="1" customHeight="1">
      <c r="A1" s="273" t="s">
        <v>514</v>
      </c>
      <c r="B1" s="194"/>
      <c r="C1" s="194"/>
    </row>
    <row r="2" spans="1:11" s="15" customFormat="1" ht="24" customHeight="1">
      <c r="A2" s="14" t="s">
        <v>61</v>
      </c>
      <c r="B2" s="14"/>
      <c r="C2" s="14"/>
      <c r="D2" s="14"/>
      <c r="E2" s="14"/>
      <c r="F2" s="14"/>
      <c r="G2" s="14"/>
      <c r="H2" s="14"/>
    </row>
    <row r="3" spans="1:11" ht="20.25" customHeight="1">
      <c r="A3" s="201" t="s">
        <v>93</v>
      </c>
      <c r="B3" s="48"/>
      <c r="C3" s="48"/>
      <c r="D3" s="48"/>
      <c r="E3" s="48"/>
      <c r="F3" s="48"/>
      <c r="G3" s="48"/>
      <c r="H3" s="48"/>
      <c r="I3" s="49"/>
      <c r="J3" s="49"/>
      <c r="K3" s="49"/>
    </row>
    <row r="4" spans="1:11" ht="45" customHeight="1">
      <c r="A4" s="168" t="s">
        <v>94</v>
      </c>
      <c r="B4" s="169" t="s">
        <v>95</v>
      </c>
      <c r="C4" s="169" t="s">
        <v>96</v>
      </c>
      <c r="D4" s="169" t="s">
        <v>97</v>
      </c>
      <c r="E4" s="169" t="s">
        <v>98</v>
      </c>
      <c r="F4" s="169" t="s">
        <v>99</v>
      </c>
      <c r="G4" s="169" t="s">
        <v>100</v>
      </c>
      <c r="H4" s="200" t="s">
        <v>101</v>
      </c>
      <c r="I4" s="49"/>
      <c r="J4" s="49"/>
      <c r="K4" s="49"/>
    </row>
    <row r="5" spans="1:11" s="33" customFormat="1" ht="15" customHeight="1">
      <c r="A5" s="93" t="s">
        <v>102</v>
      </c>
      <c r="B5" s="269">
        <v>523241</v>
      </c>
      <c r="C5" s="269" t="s">
        <v>84</v>
      </c>
      <c r="D5" s="270" t="s">
        <v>512</v>
      </c>
      <c r="E5" s="269">
        <v>0</v>
      </c>
      <c r="F5" s="270">
        <f t="shared" ref="F5:F13" si="0">(E5/B5)*100000</f>
        <v>0</v>
      </c>
      <c r="G5" s="270">
        <v>0</v>
      </c>
      <c r="H5" s="271">
        <f t="shared" ref="H5:H13" si="1">(G5/B5)*100000</f>
        <v>0</v>
      </c>
      <c r="I5" s="50"/>
      <c r="J5" s="50"/>
      <c r="K5" s="50"/>
    </row>
    <row r="6" spans="1:11" s="33" customFormat="1" ht="15" customHeight="1">
      <c r="A6" s="93" t="s">
        <v>103</v>
      </c>
      <c r="B6" s="269">
        <v>958712</v>
      </c>
      <c r="C6" s="269">
        <v>258</v>
      </c>
      <c r="D6" s="270">
        <f t="shared" ref="D6:D13" si="2">(C6/B6)*100000</f>
        <v>26.911105733525812</v>
      </c>
      <c r="E6" s="269">
        <v>0</v>
      </c>
      <c r="F6" s="270">
        <f t="shared" si="0"/>
        <v>0</v>
      </c>
      <c r="G6" s="270" t="s">
        <v>84</v>
      </c>
      <c r="H6" s="271" t="s">
        <v>512</v>
      </c>
      <c r="I6" s="50"/>
      <c r="J6" s="50"/>
      <c r="K6" s="50"/>
    </row>
    <row r="7" spans="1:11" s="33" customFormat="1" ht="15" customHeight="1">
      <c r="A7" s="93" t="s">
        <v>104</v>
      </c>
      <c r="B7" s="269">
        <v>756060</v>
      </c>
      <c r="C7" s="269">
        <v>16</v>
      </c>
      <c r="D7" s="270">
        <f t="shared" si="2"/>
        <v>2.1162341613099489</v>
      </c>
      <c r="E7" s="269">
        <v>47</v>
      </c>
      <c r="F7" s="270">
        <f t="shared" si="0"/>
        <v>6.2164378488479741</v>
      </c>
      <c r="G7" s="270">
        <v>51</v>
      </c>
      <c r="H7" s="271">
        <f t="shared" si="1"/>
        <v>6.7454963891754627</v>
      </c>
      <c r="I7" s="50"/>
      <c r="J7" s="50"/>
      <c r="K7" s="50"/>
    </row>
    <row r="8" spans="1:11" s="33" customFormat="1" ht="15" customHeight="1">
      <c r="A8" s="202" t="s">
        <v>105</v>
      </c>
      <c r="B8" s="269">
        <v>8458050</v>
      </c>
      <c r="C8" s="269">
        <v>7945</v>
      </c>
      <c r="D8" s="270">
        <f t="shared" si="2"/>
        <v>93.93418104645869</v>
      </c>
      <c r="E8" s="272">
        <v>5161</v>
      </c>
      <c r="F8" s="270">
        <f t="shared" si="0"/>
        <v>61.018792747737365</v>
      </c>
      <c r="G8" s="270">
        <v>487</v>
      </c>
      <c r="H8" s="271">
        <f t="shared" si="1"/>
        <v>5.7578283410478779</v>
      </c>
      <c r="I8" s="50"/>
      <c r="J8" s="50"/>
      <c r="K8" s="50"/>
    </row>
    <row r="9" spans="1:11" s="33" customFormat="1" ht="15" customHeight="1">
      <c r="A9" s="203" t="s">
        <v>106</v>
      </c>
      <c r="B9" s="269">
        <v>14479429</v>
      </c>
      <c r="C9" s="269">
        <v>6125</v>
      </c>
      <c r="D9" s="270">
        <f t="shared" si="2"/>
        <v>42.301391857372273</v>
      </c>
      <c r="E9" s="269">
        <v>8856</v>
      </c>
      <c r="F9" s="270">
        <f t="shared" si="0"/>
        <v>61.162632863492057</v>
      </c>
      <c r="G9" s="270">
        <v>387</v>
      </c>
      <c r="H9" s="271">
        <f t="shared" si="1"/>
        <v>2.6727573304168279</v>
      </c>
      <c r="I9" s="50"/>
      <c r="J9" s="50"/>
      <c r="K9" s="50"/>
    </row>
    <row r="10" spans="1:11" s="33" customFormat="1" ht="15" customHeight="1">
      <c r="A10" s="93" t="s">
        <v>107</v>
      </c>
      <c r="B10" s="269">
        <v>1367811</v>
      </c>
      <c r="C10" s="269">
        <v>6</v>
      </c>
      <c r="D10" s="270">
        <f t="shared" si="2"/>
        <v>0.4386570951688501</v>
      </c>
      <c r="E10" s="269">
        <v>1557</v>
      </c>
      <c r="F10" s="270">
        <f t="shared" si="0"/>
        <v>113.8315161963166</v>
      </c>
      <c r="G10" s="270">
        <v>36</v>
      </c>
      <c r="H10" s="271">
        <f t="shared" si="1"/>
        <v>2.6319425710131004</v>
      </c>
      <c r="I10" s="50"/>
      <c r="J10" s="50"/>
      <c r="K10" s="50"/>
    </row>
    <row r="11" spans="1:11" s="33" customFormat="1" ht="15" customHeight="1">
      <c r="A11" s="93" t="s">
        <v>108</v>
      </c>
      <c r="B11" s="269">
        <v>1203446</v>
      </c>
      <c r="C11" s="269" t="s">
        <v>84</v>
      </c>
      <c r="D11" s="270" t="s">
        <v>512</v>
      </c>
      <c r="E11" s="269">
        <v>356</v>
      </c>
      <c r="F11" s="270">
        <f t="shared" si="0"/>
        <v>29.581717833621116</v>
      </c>
      <c r="G11" s="270">
        <v>35</v>
      </c>
      <c r="H11" s="271">
        <f t="shared" si="1"/>
        <v>2.9083149555526377</v>
      </c>
      <c r="I11" s="50"/>
      <c r="J11" s="50"/>
      <c r="K11" s="50"/>
    </row>
    <row r="12" spans="1:11" s="33" customFormat="1" ht="15" customHeight="1">
      <c r="A12" s="93" t="s">
        <v>109</v>
      </c>
      <c r="B12" s="269">
        <v>4435639</v>
      </c>
      <c r="C12" s="269">
        <v>496</v>
      </c>
      <c r="D12" s="270">
        <f t="shared" si="2"/>
        <v>11.182154363779379</v>
      </c>
      <c r="E12" s="269">
        <v>2733</v>
      </c>
      <c r="F12" s="270">
        <f t="shared" si="0"/>
        <v>61.614572331066618</v>
      </c>
      <c r="G12" s="270">
        <v>117</v>
      </c>
      <c r="H12" s="271">
        <f t="shared" si="1"/>
        <v>2.637725928552797</v>
      </c>
      <c r="I12" s="50"/>
      <c r="J12" s="50"/>
      <c r="K12" s="50"/>
    </row>
    <row r="13" spans="1:11" s="33" customFormat="1" ht="15" customHeight="1">
      <c r="A13" s="93" t="s">
        <v>110</v>
      </c>
      <c r="B13" s="269">
        <v>4895154</v>
      </c>
      <c r="C13" s="269">
        <v>351</v>
      </c>
      <c r="D13" s="270">
        <f t="shared" si="2"/>
        <v>7.1703566425080805</v>
      </c>
      <c r="E13" s="269">
        <v>2133</v>
      </c>
      <c r="F13" s="270">
        <f t="shared" si="0"/>
        <v>43.573705750626026</v>
      </c>
      <c r="G13" s="270">
        <v>157</v>
      </c>
      <c r="H13" s="271">
        <f t="shared" si="1"/>
        <v>3.2072535409509082</v>
      </c>
      <c r="I13" s="50"/>
      <c r="J13" s="50"/>
      <c r="K13" s="50"/>
    </row>
    <row r="14" spans="1:11" s="185" customFormat="1" ht="17.25" customHeight="1">
      <c r="A14" s="16" t="s">
        <v>85</v>
      </c>
      <c r="B14" s="184"/>
      <c r="C14" s="184"/>
      <c r="D14" s="184"/>
      <c r="E14" s="184"/>
      <c r="F14" s="184"/>
      <c r="G14" s="184"/>
      <c r="H14" s="184"/>
      <c r="I14" s="29"/>
      <c r="J14" s="29"/>
      <c r="K14" s="29"/>
    </row>
    <row r="15" spans="1:11" s="185" customFormat="1" ht="12" customHeight="1">
      <c r="A15" s="139" t="s">
        <v>86</v>
      </c>
      <c r="B15" s="184"/>
      <c r="C15" s="184"/>
      <c r="D15" s="184"/>
      <c r="E15" s="184"/>
      <c r="F15" s="184"/>
      <c r="G15" s="184"/>
      <c r="H15" s="184"/>
      <c r="I15" s="29"/>
      <c r="J15" s="29"/>
      <c r="K15" s="29"/>
    </row>
    <row r="16" spans="1:11" s="185" customFormat="1" ht="12" customHeight="1">
      <c r="A16" s="19" t="s">
        <v>111</v>
      </c>
    </row>
    <row r="17" spans="1:11" s="186" customFormat="1" ht="12" customHeight="1">
      <c r="A17" s="21" t="s">
        <v>87</v>
      </c>
      <c r="B17" s="190"/>
      <c r="C17" s="190"/>
      <c r="D17" s="190"/>
      <c r="E17" s="190"/>
      <c r="F17" s="190"/>
      <c r="G17" s="190"/>
      <c r="H17" s="190"/>
    </row>
    <row r="18" spans="1:11" s="186" customFormat="1" ht="12.95" customHeight="1">
      <c r="A18" s="19" t="s">
        <v>112</v>
      </c>
      <c r="B18" s="19"/>
      <c r="C18" s="19"/>
      <c r="D18" s="19"/>
      <c r="E18" s="19"/>
      <c r="F18" s="19"/>
      <c r="G18" s="19"/>
      <c r="H18" s="19"/>
    </row>
    <row r="19" spans="1:11" s="191" customFormat="1" ht="24" customHeight="1">
      <c r="A19" s="297" t="s">
        <v>509</v>
      </c>
      <c r="B19" s="297"/>
      <c r="C19" s="297"/>
      <c r="D19" s="297"/>
      <c r="E19" s="297"/>
      <c r="F19" s="297"/>
      <c r="G19" s="297"/>
      <c r="H19" s="297"/>
    </row>
    <row r="20" spans="1:11" s="191" customFormat="1" ht="12" customHeight="1">
      <c r="A20" s="31" t="s">
        <v>503</v>
      </c>
      <c r="B20" s="31"/>
      <c r="C20" s="31"/>
      <c r="D20" s="31"/>
      <c r="E20" s="31"/>
      <c r="F20" s="31"/>
      <c r="G20" s="31"/>
      <c r="H20" s="31"/>
    </row>
    <row r="21" spans="1:11" s="191" customFormat="1" ht="12" customHeight="1">
      <c r="A21" s="6" t="s">
        <v>113</v>
      </c>
      <c r="B21" s="192"/>
      <c r="C21" s="192"/>
      <c r="D21" s="192"/>
      <c r="E21" s="192"/>
      <c r="F21" s="192"/>
      <c r="G21" s="192"/>
      <c r="H21" s="192"/>
    </row>
    <row r="22" spans="1:11" s="186" customFormat="1" ht="12" customHeight="1">
      <c r="A22" s="22" t="s">
        <v>88</v>
      </c>
      <c r="B22" s="187"/>
      <c r="C22" s="187"/>
      <c r="D22" s="187"/>
      <c r="E22" s="187"/>
      <c r="F22" s="187"/>
      <c r="G22" s="187"/>
      <c r="H22" s="187"/>
    </row>
    <row r="23" spans="1:11" s="188" customFormat="1" ht="12" customHeight="1">
      <c r="A23" s="298" t="s">
        <v>89</v>
      </c>
      <c r="B23" s="298"/>
      <c r="C23" s="298"/>
      <c r="D23" s="298"/>
      <c r="E23" s="185"/>
      <c r="F23" s="185"/>
      <c r="G23" s="185"/>
      <c r="H23" s="185"/>
      <c r="I23" s="186"/>
      <c r="J23" s="186"/>
      <c r="K23" s="186"/>
    </row>
    <row r="24" spans="1:11" s="32" customFormat="1" ht="12" customHeight="1">
      <c r="A24" s="23" t="s">
        <v>90</v>
      </c>
      <c r="B24" s="189"/>
      <c r="C24" s="189"/>
      <c r="D24" s="189"/>
      <c r="E24" s="189"/>
      <c r="F24" s="189"/>
      <c r="G24" s="189"/>
      <c r="H24" s="189"/>
    </row>
    <row r="25" spans="1:11" s="32" customFormat="1" ht="12" customHeight="1">
      <c r="A25" s="23" t="s">
        <v>91</v>
      </c>
      <c r="B25" s="23"/>
      <c r="C25" s="23"/>
      <c r="D25" s="23"/>
      <c r="E25" s="23"/>
      <c r="F25" s="23"/>
      <c r="G25" s="23"/>
      <c r="H25" s="23"/>
      <c r="I25" s="19"/>
      <c r="J25" s="19"/>
      <c r="K25" s="19"/>
    </row>
    <row r="26" spans="1:11" s="268" customFormat="1" ht="30" customHeight="1">
      <c r="A26" s="267" t="s">
        <v>513</v>
      </c>
      <c r="B26" s="267"/>
      <c r="C26" s="267"/>
      <c r="D26" s="267"/>
      <c r="E26" s="267"/>
      <c r="F26" s="267"/>
      <c r="G26" s="267"/>
      <c r="H26" s="267"/>
    </row>
    <row r="27" spans="1:11" ht="20.25" customHeight="1">
      <c r="A27" s="201" t="s">
        <v>114</v>
      </c>
      <c r="B27" s="48"/>
      <c r="C27" s="48"/>
      <c r="D27" s="48"/>
      <c r="E27" s="48"/>
      <c r="F27" s="48"/>
      <c r="G27" s="48"/>
      <c r="H27" s="48"/>
      <c r="I27" s="49"/>
      <c r="J27" s="49"/>
      <c r="K27" s="49"/>
    </row>
    <row r="28" spans="1:11" ht="45" customHeight="1">
      <c r="A28" s="168" t="s">
        <v>94</v>
      </c>
      <c r="B28" s="169" t="s">
        <v>95</v>
      </c>
      <c r="C28" s="169" t="s">
        <v>115</v>
      </c>
      <c r="D28" s="169" t="s">
        <v>116</v>
      </c>
      <c r="E28" s="169" t="s">
        <v>117</v>
      </c>
      <c r="F28" s="169" t="s">
        <v>118</v>
      </c>
      <c r="G28" s="169" t="s">
        <v>119</v>
      </c>
      <c r="H28" s="200" t="s">
        <v>120</v>
      </c>
      <c r="I28" s="49"/>
      <c r="J28" s="49"/>
      <c r="K28" s="49"/>
    </row>
    <row r="29" spans="1:11" s="33" customFormat="1" ht="15" customHeight="1">
      <c r="A29" s="93" t="s">
        <v>121</v>
      </c>
      <c r="B29" s="94">
        <v>958712</v>
      </c>
      <c r="C29" s="94">
        <v>57</v>
      </c>
      <c r="D29" s="95">
        <v>5.9</v>
      </c>
      <c r="E29" s="94">
        <v>0</v>
      </c>
      <c r="F29" s="95">
        <v>0</v>
      </c>
      <c r="G29" s="95">
        <v>0</v>
      </c>
      <c r="H29" s="96">
        <v>0</v>
      </c>
      <c r="I29" s="50"/>
      <c r="J29" s="50"/>
      <c r="K29" s="50"/>
    </row>
    <row r="30" spans="1:11" s="33" customFormat="1" ht="15" customHeight="1">
      <c r="A30" s="93" t="s">
        <v>104</v>
      </c>
      <c r="B30" s="94">
        <v>756060</v>
      </c>
      <c r="C30" s="94" t="s">
        <v>84</v>
      </c>
      <c r="D30" s="95">
        <v>0.3</v>
      </c>
      <c r="E30" s="94">
        <v>8</v>
      </c>
      <c r="F30" s="95">
        <v>1.1000000000000001</v>
      </c>
      <c r="G30" s="95">
        <v>7</v>
      </c>
      <c r="H30" s="96">
        <v>0.9</v>
      </c>
      <c r="I30" s="50"/>
      <c r="J30" s="50"/>
      <c r="K30" s="50"/>
    </row>
    <row r="31" spans="1:11" s="33" customFormat="1" ht="15" customHeight="1">
      <c r="A31" s="93" t="s">
        <v>105</v>
      </c>
      <c r="B31" s="94">
        <v>8458050</v>
      </c>
      <c r="C31" s="94">
        <v>3651</v>
      </c>
      <c r="D31" s="95">
        <v>43.2</v>
      </c>
      <c r="E31" s="140">
        <v>1467</v>
      </c>
      <c r="F31" s="95">
        <v>17.3</v>
      </c>
      <c r="G31" s="95">
        <v>137</v>
      </c>
      <c r="H31" s="96">
        <v>1.6</v>
      </c>
      <c r="I31" s="50"/>
      <c r="J31" s="50"/>
      <c r="K31" s="50"/>
    </row>
    <row r="32" spans="1:11" s="33" customFormat="1" ht="15" customHeight="1">
      <c r="A32" s="93" t="s">
        <v>106</v>
      </c>
      <c r="B32" s="94">
        <v>14479429</v>
      </c>
      <c r="C32" s="94">
        <v>1958</v>
      </c>
      <c r="D32" s="95">
        <v>13.5</v>
      </c>
      <c r="E32" s="94">
        <v>2007</v>
      </c>
      <c r="F32" s="95">
        <v>13.9</v>
      </c>
      <c r="G32" s="95">
        <v>54</v>
      </c>
      <c r="H32" s="96">
        <v>0.4</v>
      </c>
      <c r="I32" s="50"/>
      <c r="J32" s="50"/>
      <c r="K32" s="50"/>
    </row>
    <row r="33" spans="1:11" s="33" customFormat="1" ht="15" customHeight="1">
      <c r="A33" s="93" t="s">
        <v>107</v>
      </c>
      <c r="B33" s="94">
        <v>1367811</v>
      </c>
      <c r="C33" s="94" t="s">
        <v>84</v>
      </c>
      <c r="D33" s="95">
        <v>0.2</v>
      </c>
      <c r="E33" s="94">
        <v>447</v>
      </c>
      <c r="F33" s="95">
        <v>32.700000000000003</v>
      </c>
      <c r="G33" s="95">
        <v>12</v>
      </c>
      <c r="H33" s="96">
        <v>0.9</v>
      </c>
      <c r="I33" s="50"/>
      <c r="J33" s="50"/>
      <c r="K33" s="50"/>
    </row>
    <row r="34" spans="1:11" s="33" customFormat="1" ht="15" customHeight="1">
      <c r="A34" s="93" t="s">
        <v>108</v>
      </c>
      <c r="B34" s="94">
        <v>1203446</v>
      </c>
      <c r="C34" s="94" t="s">
        <v>84</v>
      </c>
      <c r="D34" s="95">
        <v>0.2</v>
      </c>
      <c r="E34" s="94">
        <v>80</v>
      </c>
      <c r="F34" s="95">
        <v>6.6</v>
      </c>
      <c r="G34" s="95">
        <v>8</v>
      </c>
      <c r="H34" s="96">
        <v>0</v>
      </c>
      <c r="I34" s="50"/>
      <c r="J34" s="50"/>
      <c r="K34" s="50"/>
    </row>
    <row r="35" spans="1:11" s="33" customFormat="1" ht="15" customHeight="1">
      <c r="A35" s="93" t="s">
        <v>109</v>
      </c>
      <c r="B35" s="94">
        <v>4435639</v>
      </c>
      <c r="C35" s="94">
        <v>141</v>
      </c>
      <c r="D35" s="95">
        <v>3.2</v>
      </c>
      <c r="E35" s="94">
        <v>698</v>
      </c>
      <c r="F35" s="95">
        <v>15.7</v>
      </c>
      <c r="G35" s="95">
        <v>19</v>
      </c>
      <c r="H35" s="96">
        <v>0.4</v>
      </c>
      <c r="I35" s="50"/>
      <c r="J35" s="50"/>
      <c r="K35" s="50"/>
    </row>
    <row r="36" spans="1:11" s="33" customFormat="1" ht="15" customHeight="1">
      <c r="A36" s="243" t="s">
        <v>110</v>
      </c>
      <c r="B36" s="244">
        <v>4895154</v>
      </c>
      <c r="C36" s="244">
        <v>126</v>
      </c>
      <c r="D36" s="245">
        <v>2.6</v>
      </c>
      <c r="E36" s="244">
        <v>625</v>
      </c>
      <c r="F36" s="245">
        <v>12.8</v>
      </c>
      <c r="G36" s="245">
        <v>32</v>
      </c>
      <c r="H36" s="246">
        <v>0.7</v>
      </c>
      <c r="I36" s="50"/>
      <c r="J36" s="50"/>
      <c r="K36" s="50"/>
    </row>
    <row r="37" spans="1:11" ht="17.25" customHeight="1">
      <c r="A37" s="16" t="s">
        <v>85</v>
      </c>
      <c r="B37" s="16"/>
      <c r="C37" s="16"/>
      <c r="D37" s="16"/>
      <c r="E37" s="16"/>
      <c r="F37" s="16"/>
      <c r="G37" s="16"/>
      <c r="H37" s="16"/>
      <c r="I37" s="49"/>
      <c r="J37" s="49"/>
      <c r="K37" s="49"/>
    </row>
    <row r="38" spans="1:11" s="15" customFormat="1" ht="12" customHeight="1">
      <c r="A38" s="21" t="s">
        <v>86</v>
      </c>
      <c r="B38" s="266"/>
      <c r="C38" s="266"/>
      <c r="D38" s="266"/>
      <c r="E38" s="266"/>
      <c r="F38" s="266"/>
      <c r="G38" s="266"/>
      <c r="H38" s="266"/>
      <c r="I38" s="20"/>
      <c r="J38" s="20"/>
      <c r="K38" s="20"/>
    </row>
    <row r="39" spans="1:11" s="15" customFormat="1" ht="12" customHeight="1">
      <c r="A39" s="19" t="s">
        <v>111</v>
      </c>
    </row>
    <row r="40" spans="1:11" s="20" customFormat="1" ht="12" customHeight="1">
      <c r="A40" s="21" t="s">
        <v>87</v>
      </c>
      <c r="B40" s="21"/>
      <c r="C40" s="21"/>
      <c r="D40" s="21"/>
      <c r="E40" s="21"/>
      <c r="F40" s="21"/>
      <c r="G40" s="21"/>
      <c r="H40" s="21"/>
    </row>
    <row r="41" spans="1:11" s="18" customFormat="1" ht="24" customHeight="1">
      <c r="A41" s="299" t="s">
        <v>511</v>
      </c>
      <c r="B41" s="299"/>
      <c r="C41" s="299"/>
      <c r="D41" s="299"/>
      <c r="E41" s="299"/>
      <c r="F41" s="299"/>
      <c r="G41" s="299"/>
      <c r="H41" s="299"/>
      <c r="I41" s="20"/>
      <c r="J41" s="20"/>
      <c r="K41" s="20"/>
    </row>
    <row r="42" spans="1:11" s="191" customFormat="1" ht="24" customHeight="1">
      <c r="A42" s="297" t="s">
        <v>510</v>
      </c>
      <c r="B42" s="297"/>
      <c r="C42" s="297"/>
      <c r="D42" s="297"/>
      <c r="E42" s="297"/>
      <c r="F42" s="297"/>
      <c r="G42" s="297"/>
      <c r="H42" s="297"/>
    </row>
    <row r="43" spans="1:11" s="186" customFormat="1" ht="12" customHeight="1">
      <c r="A43" s="265" t="s">
        <v>502</v>
      </c>
      <c r="B43" s="265"/>
      <c r="C43" s="265"/>
      <c r="D43" s="265"/>
      <c r="E43" s="265"/>
      <c r="F43" s="265"/>
      <c r="G43" s="265"/>
      <c r="H43" s="265"/>
    </row>
    <row r="44" spans="1:11" s="20" customFormat="1" ht="12" customHeight="1">
      <c r="A44" s="19" t="s">
        <v>122</v>
      </c>
      <c r="B44" s="265"/>
      <c r="C44" s="265"/>
      <c r="D44" s="265"/>
      <c r="E44" s="265"/>
      <c r="F44" s="265"/>
      <c r="G44" s="265"/>
      <c r="H44" s="265"/>
    </row>
    <row r="45" spans="1:11" s="20" customFormat="1" ht="12" customHeight="1">
      <c r="A45" s="22" t="s">
        <v>88</v>
      </c>
      <c r="B45" s="22"/>
      <c r="C45" s="22"/>
      <c r="D45" s="22"/>
      <c r="E45" s="22"/>
      <c r="F45" s="22"/>
      <c r="G45" s="22"/>
      <c r="H45" s="22"/>
    </row>
    <row r="46" spans="1:11" s="15" customFormat="1" ht="12" customHeight="1">
      <c r="A46" s="296" t="s">
        <v>89</v>
      </c>
      <c r="B46" s="296"/>
      <c r="C46" s="296"/>
      <c r="D46" s="296"/>
      <c r="I46" s="20"/>
      <c r="J46" s="20"/>
      <c r="K46" s="20"/>
    </row>
    <row r="47" spans="1:11" s="19" customFormat="1" ht="12" customHeight="1">
      <c r="A47" s="23" t="s">
        <v>90</v>
      </c>
      <c r="B47" s="23"/>
      <c r="C47" s="23"/>
      <c r="D47" s="23"/>
      <c r="E47" s="23"/>
      <c r="F47" s="23"/>
      <c r="G47" s="23"/>
      <c r="H47" s="23"/>
    </row>
    <row r="48" spans="1:11" s="32" customFormat="1" ht="12" customHeight="1">
      <c r="A48" s="23" t="s">
        <v>91</v>
      </c>
      <c r="B48" s="23"/>
      <c r="C48" s="23"/>
      <c r="D48" s="23"/>
      <c r="E48" s="23"/>
      <c r="F48" s="23"/>
      <c r="G48" s="23"/>
      <c r="H48" s="23"/>
      <c r="I48" s="19"/>
      <c r="J48" s="19"/>
      <c r="K48" s="19"/>
    </row>
    <row r="49" spans="1:8" s="268" customFormat="1" ht="12" customHeight="1">
      <c r="A49" s="267" t="s">
        <v>513</v>
      </c>
      <c r="B49" s="267"/>
      <c r="C49" s="267"/>
      <c r="D49" s="267"/>
      <c r="E49" s="267"/>
      <c r="F49" s="267"/>
      <c r="G49" s="267"/>
      <c r="H49" s="267"/>
    </row>
    <row r="50" spans="1:8">
      <c r="A50" s="55" t="s">
        <v>22</v>
      </c>
    </row>
  </sheetData>
  <mergeCells count="5">
    <mergeCell ref="A46:D46"/>
    <mergeCell ref="A19:H19"/>
    <mergeCell ref="A23:D23"/>
    <mergeCell ref="A41:H41"/>
    <mergeCell ref="A42:H42"/>
  </mergeCells>
  <phoneticPr fontId="31" type="noConversion"/>
  <hyperlinks>
    <hyperlink ref="A2" location="'Table of contents'!A1" display="Back to Table of contents" xr:uid="{00000000-0004-0000-0400-000000000000}"/>
    <hyperlink ref="A23:D23" r:id="rId1" display="National Institute on Ageing, NIA Long Term Care COVID-19 Tracker. Accessed August 17, 2021." xr:uid="{E06B94E8-DFAB-41F2-A6BC-5CC561B5EC91}"/>
    <hyperlink ref="A46:D46" r:id="rId2" display="National Institute on Ageing, NIA Long Term Care COVID-19 Tracker. Accessed August 17, 2021." xr:uid="{F64007A6-D13E-431D-85D3-D4FAD7E1A0C7}"/>
  </hyperlinks>
  <pageMargins left="0.7" right="0.7" top="0.75" bottom="0.75" header="0.3" footer="0.3"/>
  <pageSetup orientation="portrait" r:id="rId3"/>
  <headerFooter>
    <oddFooter>&amp;L&amp;L&amp;"Arial"&amp;9© 2021 CIHI</oddFooter>
  </headerFooter>
  <ignoredErrors>
    <ignoredError sqref="D5 D11 H6" calculatedColumn="1"/>
  </ignoredErrors>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36"/>
  <sheetViews>
    <sheetView showGridLines="0" zoomScaleNormal="100" workbookViewId="0">
      <pane xSplit="1" topLeftCell="B1" activePane="topRight" state="frozen"/>
      <selection activeCell="F10" sqref="F10"/>
      <selection pane="topRight"/>
    </sheetView>
  </sheetViews>
  <sheetFormatPr defaultColWidth="0" defaultRowHeight="14.25" zeroHeight="1"/>
  <cols>
    <col min="1" max="1" width="20.125" customWidth="1"/>
    <col min="2" max="47" width="16.625" customWidth="1"/>
    <col min="48" max="54" width="0" hidden="1" customWidth="1"/>
    <col min="55" max="16384" width="8.625" hidden="1"/>
  </cols>
  <sheetData>
    <row r="1" spans="1:47" s="193" customFormat="1" hidden="1">
      <c r="A1" s="89" t="s">
        <v>123</v>
      </c>
      <c r="B1" s="89"/>
      <c r="C1" s="89"/>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row>
    <row r="2" spans="1:47" ht="24" customHeight="1">
      <c r="A2" s="56" t="s">
        <v>61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row>
    <row r="3" spans="1:47" ht="20.25" customHeight="1">
      <c r="A3" s="90" t="s">
        <v>124</v>
      </c>
      <c r="B3" s="37"/>
      <c r="C3" s="37"/>
      <c r="D3" s="37"/>
      <c r="E3" s="37"/>
      <c r="F3" s="37"/>
      <c r="G3" s="37"/>
      <c r="H3" s="37"/>
      <c r="I3" s="37"/>
      <c r="J3" s="37"/>
      <c r="K3" s="37"/>
      <c r="L3" s="37"/>
      <c r="M3" s="37"/>
      <c r="N3" s="37"/>
      <c r="O3" s="37"/>
      <c r="P3" s="37"/>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row>
    <row r="4" spans="1:47" ht="15" customHeight="1">
      <c r="A4" s="102"/>
      <c r="B4" s="302" t="s">
        <v>125</v>
      </c>
      <c r="C4" s="302"/>
      <c r="D4" s="302"/>
      <c r="E4" s="302"/>
      <c r="F4" s="302"/>
      <c r="G4" s="302"/>
      <c r="H4" s="302"/>
      <c r="I4" s="302"/>
      <c r="J4" s="302"/>
      <c r="K4" s="302"/>
      <c r="L4" s="302"/>
      <c r="M4" s="302"/>
      <c r="N4" s="302"/>
      <c r="O4" s="302" t="s">
        <v>126</v>
      </c>
      <c r="P4" s="302"/>
      <c r="Q4" s="302"/>
      <c r="R4" s="302"/>
      <c r="S4" s="302"/>
      <c r="T4" s="302"/>
      <c r="U4" s="302"/>
      <c r="V4" s="302"/>
      <c r="W4" s="302"/>
      <c r="X4" s="302"/>
      <c r="Y4" s="302"/>
      <c r="Z4" s="302"/>
      <c r="AA4" s="302"/>
      <c r="AB4" s="302"/>
      <c r="AC4" s="302"/>
      <c r="AD4" s="302"/>
      <c r="AE4" s="302"/>
      <c r="AF4" s="302" t="s">
        <v>127</v>
      </c>
      <c r="AG4" s="302"/>
      <c r="AH4" s="302"/>
      <c r="AI4" s="302"/>
      <c r="AJ4" s="302"/>
      <c r="AK4" s="302"/>
      <c r="AL4" s="302"/>
      <c r="AM4" s="302"/>
      <c r="AN4" s="302"/>
      <c r="AO4" s="302"/>
      <c r="AP4" s="302"/>
      <c r="AQ4" s="302"/>
      <c r="AR4" s="302"/>
      <c r="AS4" s="302"/>
      <c r="AT4" s="302"/>
      <c r="AU4" s="303"/>
    </row>
    <row r="5" spans="1:47" s="15" customFormat="1" ht="44.1" customHeight="1">
      <c r="A5" s="103" t="s">
        <v>94</v>
      </c>
      <c r="B5" s="105" t="s">
        <v>128</v>
      </c>
      <c r="C5" s="105" t="s">
        <v>129</v>
      </c>
      <c r="D5" s="105" t="s">
        <v>130</v>
      </c>
      <c r="E5" s="105" t="s">
        <v>131</v>
      </c>
      <c r="F5" s="105" t="s">
        <v>132</v>
      </c>
      <c r="G5" s="105" t="s">
        <v>133</v>
      </c>
      <c r="H5" s="105" t="s">
        <v>134</v>
      </c>
      <c r="I5" s="105" t="s">
        <v>135</v>
      </c>
      <c r="J5" s="105" t="s">
        <v>136</v>
      </c>
      <c r="K5" s="105" t="s">
        <v>137</v>
      </c>
      <c r="L5" s="105" t="s">
        <v>138</v>
      </c>
      <c r="M5" s="105" t="s">
        <v>139</v>
      </c>
      <c r="N5" s="105" t="s">
        <v>140</v>
      </c>
      <c r="O5" s="105" t="s">
        <v>141</v>
      </c>
      <c r="P5" s="105" t="s">
        <v>142</v>
      </c>
      <c r="Q5" s="105" t="s">
        <v>143</v>
      </c>
      <c r="R5" s="105" t="s">
        <v>144</v>
      </c>
      <c r="S5" s="105" t="s">
        <v>145</v>
      </c>
      <c r="T5" s="105" t="s">
        <v>146</v>
      </c>
      <c r="U5" s="105" t="s">
        <v>147</v>
      </c>
      <c r="V5" s="105" t="s">
        <v>148</v>
      </c>
      <c r="W5" s="105" t="s">
        <v>149</v>
      </c>
      <c r="X5" s="105" t="s">
        <v>150</v>
      </c>
      <c r="Y5" s="105" t="s">
        <v>151</v>
      </c>
      <c r="Z5" s="105" t="s">
        <v>152</v>
      </c>
      <c r="AA5" s="105" t="s">
        <v>153</v>
      </c>
      <c r="AB5" s="105" t="s">
        <v>154</v>
      </c>
      <c r="AC5" s="105" t="s">
        <v>155</v>
      </c>
      <c r="AD5" s="105" t="s">
        <v>156</v>
      </c>
      <c r="AE5" s="105" t="s">
        <v>157</v>
      </c>
      <c r="AF5" s="105" t="s">
        <v>158</v>
      </c>
      <c r="AG5" s="105" t="s">
        <v>159</v>
      </c>
      <c r="AH5" s="105" t="s">
        <v>160</v>
      </c>
      <c r="AI5" s="105" t="s">
        <v>161</v>
      </c>
      <c r="AJ5" s="105" t="s">
        <v>162</v>
      </c>
      <c r="AK5" s="105" t="s">
        <v>163</v>
      </c>
      <c r="AL5" s="105" t="s">
        <v>164</v>
      </c>
      <c r="AM5" s="105" t="s">
        <v>165</v>
      </c>
      <c r="AN5" s="105" t="s">
        <v>166</v>
      </c>
      <c r="AO5" s="105" t="s">
        <v>167</v>
      </c>
      <c r="AP5" s="105" t="s">
        <v>168</v>
      </c>
      <c r="AQ5" s="105" t="s">
        <v>169</v>
      </c>
      <c r="AR5" s="105" t="s">
        <v>170</v>
      </c>
      <c r="AS5" s="105" t="s">
        <v>171</v>
      </c>
      <c r="AT5" s="105" t="s">
        <v>172</v>
      </c>
      <c r="AU5" s="106" t="s">
        <v>173</v>
      </c>
    </row>
    <row r="6" spans="1:47" ht="15" customHeight="1">
      <c r="A6" s="107" t="s">
        <v>174</v>
      </c>
      <c r="B6" s="108">
        <v>1186</v>
      </c>
      <c r="C6" s="108">
        <v>880</v>
      </c>
      <c r="D6" s="108">
        <v>802</v>
      </c>
      <c r="E6" s="108">
        <v>1040</v>
      </c>
      <c r="F6" s="108">
        <v>927</v>
      </c>
      <c r="G6" s="108">
        <v>791</v>
      </c>
      <c r="H6" s="108">
        <v>1156</v>
      </c>
      <c r="I6" s="108">
        <v>926</v>
      </c>
      <c r="J6" s="108">
        <v>843</v>
      </c>
      <c r="K6" s="108">
        <v>1001</v>
      </c>
      <c r="L6" s="108">
        <v>897</v>
      </c>
      <c r="M6" s="108">
        <v>868</v>
      </c>
      <c r="N6" s="108">
        <f>AVERAGE(B6:M6)</f>
        <v>943.08333333333337</v>
      </c>
      <c r="O6" s="108">
        <v>890</v>
      </c>
      <c r="P6" s="108">
        <v>916</v>
      </c>
      <c r="Q6" s="108">
        <v>845</v>
      </c>
      <c r="R6" s="108">
        <v>819</v>
      </c>
      <c r="S6" s="108">
        <v>1109</v>
      </c>
      <c r="T6" s="108">
        <v>895</v>
      </c>
      <c r="U6" s="108">
        <v>855</v>
      </c>
      <c r="V6" s="108">
        <v>950</v>
      </c>
      <c r="W6" s="108">
        <v>921</v>
      </c>
      <c r="X6" s="108">
        <v>1081</v>
      </c>
      <c r="Y6" s="108">
        <v>911</v>
      </c>
      <c r="Z6" s="108">
        <v>888</v>
      </c>
      <c r="AA6" s="108">
        <v>913</v>
      </c>
      <c r="AB6" s="108">
        <v>948</v>
      </c>
      <c r="AC6" s="108">
        <v>910</v>
      </c>
      <c r="AD6" s="108">
        <v>972</v>
      </c>
      <c r="AE6" s="98">
        <f>AVERAGE(O6:AD6)</f>
        <v>926.4375</v>
      </c>
      <c r="AF6" s="236">
        <f t="shared" ref="AF6:AF11" si="0">((O6-D6)/D6)</f>
        <v>0.10972568578553615</v>
      </c>
      <c r="AG6" s="236">
        <f t="shared" ref="AG6:AG11" si="1">((P6-E6)/E6)</f>
        <v>-0.11923076923076924</v>
      </c>
      <c r="AH6" s="236">
        <f t="shared" ref="AH6:AH11" si="2">((Q6-F6)/F6)</f>
        <v>-8.8457389428263214E-2</v>
      </c>
      <c r="AI6" s="236">
        <f t="shared" ref="AI6:AI11" si="3">((R6-G6)/G6)</f>
        <v>3.5398230088495575E-2</v>
      </c>
      <c r="AJ6" s="236">
        <f t="shared" ref="AJ6:AJ11" si="4">((S6-H6)/H6)</f>
        <v>-4.065743944636678E-2</v>
      </c>
      <c r="AK6" s="236">
        <f t="shared" ref="AK6:AK11" si="5">((T6-I6)/I6)</f>
        <v>-3.3477321814254862E-2</v>
      </c>
      <c r="AL6" s="236">
        <f t="shared" ref="AL6:AL11" si="6">((U6-J6)/J6)</f>
        <v>1.4234875444839857E-2</v>
      </c>
      <c r="AM6" s="236">
        <f t="shared" ref="AM6:AM11" si="7">((V6-K6)/K6)</f>
        <v>-5.0949050949050952E-2</v>
      </c>
      <c r="AN6" s="236">
        <f t="shared" ref="AN6:AN11" si="8">((W6-L6)/L6)</f>
        <v>2.6755852842809364E-2</v>
      </c>
      <c r="AO6" s="236">
        <f t="shared" ref="AO6:AO11" si="9">((X6-M6)/M6)</f>
        <v>0.24539170506912442</v>
      </c>
      <c r="AP6" s="236">
        <f t="shared" ref="AP6:AP11" si="10">((Y6-B6)/B6)</f>
        <v>-0.23187183811129849</v>
      </c>
      <c r="AQ6" s="236">
        <f t="shared" ref="AQ6:AQ11" si="11">((Z6-C6)/C6)</f>
        <v>9.0909090909090905E-3</v>
      </c>
      <c r="AR6" s="236">
        <f t="shared" ref="AR6:AR11" si="12">((AA6-D6)/D6)</f>
        <v>0.13840399002493767</v>
      </c>
      <c r="AS6" s="236">
        <f t="shared" ref="AS6:AS11" si="13">((AB6-E6)/E6)</f>
        <v>-8.8461538461538466E-2</v>
      </c>
      <c r="AT6" s="236">
        <f t="shared" ref="AT6:AT11" si="14">((AC6-F6)/F6)</f>
        <v>-1.8338727076591153E-2</v>
      </c>
      <c r="AU6" s="237">
        <f t="shared" ref="AU6:AU11" si="15">((AD6-G6)/G6)</f>
        <v>0.22882427307206069</v>
      </c>
    </row>
    <row r="7" spans="1:47" ht="15" customHeight="1">
      <c r="A7" s="107" t="s">
        <v>175</v>
      </c>
      <c r="B7" s="108">
        <v>31194</v>
      </c>
      <c r="C7" s="108">
        <v>27429</v>
      </c>
      <c r="D7" s="108">
        <v>26945</v>
      </c>
      <c r="E7" s="108">
        <v>29388</v>
      </c>
      <c r="F7" s="108">
        <v>29763</v>
      </c>
      <c r="G7" s="108">
        <v>26232</v>
      </c>
      <c r="H7" s="108">
        <v>30525</v>
      </c>
      <c r="I7" s="108">
        <v>28553</v>
      </c>
      <c r="J7" s="108">
        <v>26640</v>
      </c>
      <c r="K7" s="108">
        <v>30832</v>
      </c>
      <c r="L7" s="108">
        <v>28271</v>
      </c>
      <c r="M7" s="108">
        <v>26936</v>
      </c>
      <c r="N7" s="108">
        <f t="shared" ref="N7:N11" si="16">AVERAGE(B7:M7)</f>
        <v>28559</v>
      </c>
      <c r="O7" s="108">
        <v>27515</v>
      </c>
      <c r="P7" s="108">
        <v>27138</v>
      </c>
      <c r="Q7" s="108">
        <v>23441</v>
      </c>
      <c r="R7" s="108">
        <v>22229</v>
      </c>
      <c r="S7" s="108">
        <v>26073</v>
      </c>
      <c r="T7" s="108">
        <v>24979</v>
      </c>
      <c r="U7" s="108">
        <v>24198</v>
      </c>
      <c r="V7" s="108">
        <v>26234</v>
      </c>
      <c r="W7" s="108">
        <v>25131</v>
      </c>
      <c r="X7" s="108">
        <v>23344</v>
      </c>
      <c r="Y7" s="108">
        <v>24721</v>
      </c>
      <c r="Z7" s="108">
        <v>22606</v>
      </c>
      <c r="AA7" s="108">
        <v>23639</v>
      </c>
      <c r="AB7" s="108">
        <v>24572</v>
      </c>
      <c r="AC7" s="108">
        <v>24635</v>
      </c>
      <c r="AD7" s="108">
        <v>23405</v>
      </c>
      <c r="AE7" s="98">
        <f t="shared" ref="AE7:AE10" si="17">AVERAGE(O7:AD7)</f>
        <v>24616.25</v>
      </c>
      <c r="AF7" s="236">
        <f t="shared" si="0"/>
        <v>2.1154203006123584E-2</v>
      </c>
      <c r="AG7" s="236">
        <f t="shared" si="1"/>
        <v>-7.6561861984483462E-2</v>
      </c>
      <c r="AH7" s="236">
        <f t="shared" si="2"/>
        <v>-0.21241138326109599</v>
      </c>
      <c r="AI7" s="236">
        <f t="shared" si="3"/>
        <v>-0.15259987801158889</v>
      </c>
      <c r="AJ7" s="236">
        <f t="shared" si="4"/>
        <v>-0.14584766584766584</v>
      </c>
      <c r="AK7" s="236">
        <f t="shared" si="5"/>
        <v>-0.12517073512415508</v>
      </c>
      <c r="AL7" s="236">
        <f t="shared" si="6"/>
        <v>-9.166666666666666E-2</v>
      </c>
      <c r="AM7" s="236">
        <f t="shared" si="7"/>
        <v>-0.14913077322262586</v>
      </c>
      <c r="AN7" s="236">
        <f t="shared" si="8"/>
        <v>-0.11106787874500372</v>
      </c>
      <c r="AO7" s="236">
        <f t="shared" si="9"/>
        <v>-0.13335313335313334</v>
      </c>
      <c r="AP7" s="236">
        <f t="shared" si="10"/>
        <v>-0.20750785407450151</v>
      </c>
      <c r="AQ7" s="236">
        <f t="shared" si="11"/>
        <v>-0.1758357942323818</v>
      </c>
      <c r="AR7" s="236">
        <f t="shared" si="12"/>
        <v>-0.1226943774355168</v>
      </c>
      <c r="AS7" s="236">
        <f t="shared" si="13"/>
        <v>-0.16387641214100993</v>
      </c>
      <c r="AT7" s="236">
        <f t="shared" si="14"/>
        <v>-0.17229445956388806</v>
      </c>
      <c r="AU7" s="237">
        <f t="shared" si="15"/>
        <v>-0.10776913693199146</v>
      </c>
    </row>
    <row r="8" spans="1:47" ht="15" customHeight="1">
      <c r="A8" s="107" t="s">
        <v>107</v>
      </c>
      <c r="B8" s="108">
        <v>1872</v>
      </c>
      <c r="C8" s="108">
        <v>1726</v>
      </c>
      <c r="D8" s="108">
        <v>1850</v>
      </c>
      <c r="E8" s="108">
        <v>1779</v>
      </c>
      <c r="F8" s="108">
        <v>1889</v>
      </c>
      <c r="G8" s="108">
        <v>1806</v>
      </c>
      <c r="H8" s="108">
        <v>1866</v>
      </c>
      <c r="I8" s="108">
        <v>1864</v>
      </c>
      <c r="J8" s="108">
        <v>1850</v>
      </c>
      <c r="K8" s="108">
        <v>1904</v>
      </c>
      <c r="L8" s="108">
        <v>1824</v>
      </c>
      <c r="M8" s="108">
        <v>1939</v>
      </c>
      <c r="N8" s="108">
        <f t="shared" si="16"/>
        <v>1847.4166666666667</v>
      </c>
      <c r="O8" s="108">
        <v>1881</v>
      </c>
      <c r="P8" s="108">
        <v>1831</v>
      </c>
      <c r="Q8" s="108">
        <v>1905</v>
      </c>
      <c r="R8" s="108">
        <v>1835</v>
      </c>
      <c r="S8" s="108">
        <v>1902</v>
      </c>
      <c r="T8" s="108">
        <v>1877</v>
      </c>
      <c r="U8" s="108">
        <v>1799</v>
      </c>
      <c r="V8" s="108">
        <v>1858</v>
      </c>
      <c r="W8" s="108">
        <v>1676</v>
      </c>
      <c r="X8" s="108">
        <v>1654</v>
      </c>
      <c r="Y8" s="108">
        <v>1698</v>
      </c>
      <c r="Z8" s="108">
        <v>1525</v>
      </c>
      <c r="AA8" s="108">
        <v>1649</v>
      </c>
      <c r="AB8" s="108">
        <v>1727</v>
      </c>
      <c r="AC8" s="108">
        <v>1753</v>
      </c>
      <c r="AD8" s="108">
        <v>1667</v>
      </c>
      <c r="AE8" s="98">
        <f t="shared" si="17"/>
        <v>1764.8125</v>
      </c>
      <c r="AF8" s="236">
        <f t="shared" si="0"/>
        <v>1.6756756756756756E-2</v>
      </c>
      <c r="AG8" s="236">
        <f t="shared" si="1"/>
        <v>2.9229904440697022E-2</v>
      </c>
      <c r="AH8" s="236">
        <f t="shared" si="2"/>
        <v>8.4700899947061942E-3</v>
      </c>
      <c r="AI8" s="236">
        <f t="shared" si="3"/>
        <v>1.6057585825027684E-2</v>
      </c>
      <c r="AJ8" s="236">
        <f t="shared" si="4"/>
        <v>1.9292604501607719E-2</v>
      </c>
      <c r="AK8" s="236">
        <f t="shared" si="5"/>
        <v>6.974248927038627E-3</v>
      </c>
      <c r="AL8" s="236">
        <f t="shared" si="6"/>
        <v>-2.7567567567567567E-2</v>
      </c>
      <c r="AM8" s="236">
        <f t="shared" si="7"/>
        <v>-2.4159663865546219E-2</v>
      </c>
      <c r="AN8" s="236">
        <f t="shared" si="8"/>
        <v>-8.1140350877192985E-2</v>
      </c>
      <c r="AO8" s="236">
        <f t="shared" si="9"/>
        <v>-0.14698298091799897</v>
      </c>
      <c r="AP8" s="236">
        <f t="shared" si="10"/>
        <v>-9.2948717948717952E-2</v>
      </c>
      <c r="AQ8" s="236">
        <f t="shared" si="11"/>
        <v>-0.11645422943221322</v>
      </c>
      <c r="AR8" s="236">
        <f t="shared" si="12"/>
        <v>-0.10864864864864865</v>
      </c>
      <c r="AS8" s="236">
        <f t="shared" si="13"/>
        <v>-2.9229904440697022E-2</v>
      </c>
      <c r="AT8" s="236">
        <f t="shared" si="14"/>
        <v>-7.199576495500265E-2</v>
      </c>
      <c r="AU8" s="237">
        <f t="shared" si="15"/>
        <v>-7.6965669988925803E-2</v>
      </c>
    </row>
    <row r="9" spans="1:47" ht="15" customHeight="1">
      <c r="A9" s="107" t="s">
        <v>176</v>
      </c>
      <c r="B9" s="108">
        <v>5486</v>
      </c>
      <c r="C9" s="108">
        <v>5240</v>
      </c>
      <c r="D9" s="108">
        <v>5554</v>
      </c>
      <c r="E9" s="108">
        <v>5460</v>
      </c>
      <c r="F9" s="108">
        <v>5551</v>
      </c>
      <c r="G9" s="108">
        <v>5507</v>
      </c>
      <c r="H9" s="108">
        <v>5634</v>
      </c>
      <c r="I9" s="108">
        <v>5569</v>
      </c>
      <c r="J9" s="108">
        <v>5511</v>
      </c>
      <c r="K9" s="108">
        <v>5691</v>
      </c>
      <c r="L9" s="108">
        <v>5371</v>
      </c>
      <c r="M9" s="108">
        <v>5664</v>
      </c>
      <c r="N9" s="108">
        <f>AVERAGE(B9:M9)</f>
        <v>5519.833333333333</v>
      </c>
      <c r="O9" s="108">
        <v>5625</v>
      </c>
      <c r="P9" s="108">
        <v>5107</v>
      </c>
      <c r="Q9" s="108">
        <v>5144</v>
      </c>
      <c r="R9" s="108">
        <v>5396</v>
      </c>
      <c r="S9" s="108">
        <v>5328</v>
      </c>
      <c r="T9" s="108">
        <v>5343</v>
      </c>
      <c r="U9" s="108">
        <v>5283</v>
      </c>
      <c r="V9" s="108">
        <v>5236</v>
      </c>
      <c r="W9" s="108">
        <v>5019</v>
      </c>
      <c r="X9" s="108">
        <v>4869</v>
      </c>
      <c r="Y9" s="108">
        <v>5115</v>
      </c>
      <c r="Z9" s="108">
        <v>4892</v>
      </c>
      <c r="AA9" s="108">
        <v>5359</v>
      </c>
      <c r="AB9" s="108">
        <v>4989</v>
      </c>
      <c r="AC9" s="108">
        <v>5329</v>
      </c>
      <c r="AD9" s="108">
        <v>5138</v>
      </c>
      <c r="AE9" s="98">
        <f t="shared" si="17"/>
        <v>5198.25</v>
      </c>
      <c r="AF9" s="236">
        <f t="shared" si="0"/>
        <v>1.2783579402232625E-2</v>
      </c>
      <c r="AG9" s="236">
        <f t="shared" si="1"/>
        <v>-6.4652014652014658E-2</v>
      </c>
      <c r="AH9" s="236">
        <f t="shared" si="2"/>
        <v>-7.3320122500450363E-2</v>
      </c>
      <c r="AI9" s="236">
        <f t="shared" si="3"/>
        <v>-2.0156164881060468E-2</v>
      </c>
      <c r="AJ9" s="236">
        <f t="shared" si="4"/>
        <v>-5.4313099041533544E-2</v>
      </c>
      <c r="AK9" s="236">
        <f t="shared" si="5"/>
        <v>-4.0581792063207042E-2</v>
      </c>
      <c r="AL9" s="236">
        <f t="shared" si="6"/>
        <v>-4.137180185084377E-2</v>
      </c>
      <c r="AM9" s="236">
        <f t="shared" si="7"/>
        <v>-7.995079950799508E-2</v>
      </c>
      <c r="AN9" s="236">
        <f t="shared" si="8"/>
        <v>-6.5537143921057528E-2</v>
      </c>
      <c r="AO9" s="236">
        <f t="shared" si="9"/>
        <v>-0.14036016949152541</v>
      </c>
      <c r="AP9" s="236">
        <f t="shared" si="10"/>
        <v>-6.7626686110098436E-2</v>
      </c>
      <c r="AQ9" s="236">
        <f t="shared" si="11"/>
        <v>-6.6412213740458012E-2</v>
      </c>
      <c r="AR9" s="236">
        <f t="shared" si="12"/>
        <v>-3.5109830752610732E-2</v>
      </c>
      <c r="AS9" s="236">
        <f t="shared" si="13"/>
        <v>-8.6263736263736263E-2</v>
      </c>
      <c r="AT9" s="236">
        <f t="shared" si="14"/>
        <v>-3.9992794091154749E-2</v>
      </c>
      <c r="AU9" s="237">
        <f t="shared" si="15"/>
        <v>-6.7005629199201014E-2</v>
      </c>
    </row>
    <row r="10" spans="1:47" ht="15" customHeight="1">
      <c r="A10" s="107" t="s">
        <v>177</v>
      </c>
      <c r="B10" s="108">
        <v>9445</v>
      </c>
      <c r="C10" s="108">
        <v>8350</v>
      </c>
      <c r="D10" s="108">
        <v>8878</v>
      </c>
      <c r="E10" s="108">
        <v>9163</v>
      </c>
      <c r="F10" s="108">
        <v>8842</v>
      </c>
      <c r="G10" s="108">
        <v>8626</v>
      </c>
      <c r="H10" s="108">
        <v>9381</v>
      </c>
      <c r="I10" s="108">
        <v>9097</v>
      </c>
      <c r="J10" s="108">
        <v>8640</v>
      </c>
      <c r="K10" s="108">
        <v>9369</v>
      </c>
      <c r="L10" s="108">
        <v>8890</v>
      </c>
      <c r="M10" s="108">
        <v>8794</v>
      </c>
      <c r="N10" s="108">
        <f t="shared" si="16"/>
        <v>8956.25</v>
      </c>
      <c r="O10" s="108">
        <v>8238</v>
      </c>
      <c r="P10" s="108">
        <v>7862</v>
      </c>
      <c r="Q10" s="108">
        <v>7778</v>
      </c>
      <c r="R10" s="108">
        <v>7724</v>
      </c>
      <c r="S10" s="108">
        <v>8839</v>
      </c>
      <c r="T10" s="108">
        <v>8907</v>
      </c>
      <c r="U10" s="108">
        <v>8615</v>
      </c>
      <c r="V10" s="108">
        <v>8918</v>
      </c>
      <c r="W10" s="108">
        <v>8463</v>
      </c>
      <c r="X10" s="108">
        <v>8401</v>
      </c>
      <c r="Y10" s="108">
        <v>8643</v>
      </c>
      <c r="Z10" s="108">
        <v>8088</v>
      </c>
      <c r="AA10" s="108">
        <v>8810</v>
      </c>
      <c r="AB10" s="108">
        <v>8300</v>
      </c>
      <c r="AC10" s="108">
        <v>8682</v>
      </c>
      <c r="AD10" s="108">
        <v>7784</v>
      </c>
      <c r="AE10" s="98">
        <f t="shared" si="17"/>
        <v>8378.25</v>
      </c>
      <c r="AF10" s="236">
        <f t="shared" si="0"/>
        <v>-7.2088308177517463E-2</v>
      </c>
      <c r="AG10" s="236">
        <f t="shared" si="1"/>
        <v>-0.14198406635381425</v>
      </c>
      <c r="AH10" s="236">
        <f t="shared" si="2"/>
        <v>-0.12033476589007013</v>
      </c>
      <c r="AI10" s="236">
        <f t="shared" si="3"/>
        <v>-0.10456758636679805</v>
      </c>
      <c r="AJ10" s="236">
        <f t="shared" si="4"/>
        <v>-5.7776356465195605E-2</v>
      </c>
      <c r="AK10" s="236">
        <f t="shared" si="5"/>
        <v>-2.0886006375728263E-2</v>
      </c>
      <c r="AL10" s="236">
        <f t="shared" si="6"/>
        <v>-2.8935185185185184E-3</v>
      </c>
      <c r="AM10" s="236">
        <f t="shared" si="7"/>
        <v>-4.8137474650442949E-2</v>
      </c>
      <c r="AN10" s="236">
        <f t="shared" si="8"/>
        <v>-4.8031496062992125E-2</v>
      </c>
      <c r="AO10" s="236">
        <f t="shared" si="9"/>
        <v>-4.4689561064362067E-2</v>
      </c>
      <c r="AP10" s="236">
        <f t="shared" si="10"/>
        <v>-8.4912652196929589E-2</v>
      </c>
      <c r="AQ10" s="236">
        <f t="shared" si="11"/>
        <v>-3.1377245508982035E-2</v>
      </c>
      <c r="AR10" s="236">
        <f t="shared" si="12"/>
        <v>-7.6593827438612297E-3</v>
      </c>
      <c r="AS10" s="236">
        <f t="shared" si="13"/>
        <v>-9.4183127796573174E-2</v>
      </c>
      <c r="AT10" s="236">
        <f t="shared" si="14"/>
        <v>-1.8095453517303777E-2</v>
      </c>
      <c r="AU10" s="237">
        <f t="shared" si="15"/>
        <v>-9.7611871087410151E-2</v>
      </c>
    </row>
    <row r="11" spans="1:47" ht="15" customHeight="1">
      <c r="A11" s="170" t="s">
        <v>178</v>
      </c>
      <c r="B11" s="171">
        <f>SUM(B6:B10)</f>
        <v>49183</v>
      </c>
      <c r="C11" s="171">
        <f t="shared" ref="C11:AA11" si="18">SUM(C6:C10)</f>
        <v>43625</v>
      </c>
      <c r="D11" s="171">
        <f t="shared" si="18"/>
        <v>44029</v>
      </c>
      <c r="E11" s="171">
        <f t="shared" si="18"/>
        <v>46830</v>
      </c>
      <c r="F11" s="171">
        <f t="shared" si="18"/>
        <v>46972</v>
      </c>
      <c r="G11" s="171">
        <f t="shared" si="18"/>
        <v>42962</v>
      </c>
      <c r="H11" s="171">
        <f t="shared" si="18"/>
        <v>48562</v>
      </c>
      <c r="I11" s="171">
        <f t="shared" si="18"/>
        <v>46009</v>
      </c>
      <c r="J11" s="171">
        <f t="shared" si="18"/>
        <v>43484</v>
      </c>
      <c r="K11" s="171">
        <f t="shared" si="18"/>
        <v>48797</v>
      </c>
      <c r="L11" s="171">
        <f t="shared" si="18"/>
        <v>45253</v>
      </c>
      <c r="M11" s="171">
        <f t="shared" si="18"/>
        <v>44201</v>
      </c>
      <c r="N11" s="172">
        <f t="shared" si="16"/>
        <v>45825.583333333336</v>
      </c>
      <c r="O11" s="171">
        <f t="shared" si="18"/>
        <v>44149</v>
      </c>
      <c r="P11" s="171">
        <f t="shared" si="18"/>
        <v>42854</v>
      </c>
      <c r="Q11" s="171">
        <f t="shared" si="18"/>
        <v>39113</v>
      </c>
      <c r="R11" s="171">
        <f t="shared" si="18"/>
        <v>38003</v>
      </c>
      <c r="S11" s="171">
        <f t="shared" si="18"/>
        <v>43251</v>
      </c>
      <c r="T11" s="171">
        <f t="shared" si="18"/>
        <v>42001</v>
      </c>
      <c r="U11" s="171">
        <f t="shared" si="18"/>
        <v>40750</v>
      </c>
      <c r="V11" s="171">
        <f t="shared" si="18"/>
        <v>43196</v>
      </c>
      <c r="W11" s="171">
        <f t="shared" si="18"/>
        <v>41210</v>
      </c>
      <c r="X11" s="171">
        <f t="shared" si="18"/>
        <v>39349</v>
      </c>
      <c r="Y11" s="171">
        <f t="shared" si="18"/>
        <v>41088</v>
      </c>
      <c r="Z11" s="171">
        <f t="shared" si="18"/>
        <v>37999</v>
      </c>
      <c r="AA11" s="171">
        <f t="shared" si="18"/>
        <v>40370</v>
      </c>
      <c r="AB11" s="171">
        <f>SUM(AB6:AB10)</f>
        <v>40536</v>
      </c>
      <c r="AC11" s="171">
        <f t="shared" ref="AC11:AD11" si="19">SUM(AC6:AC10)</f>
        <v>41309</v>
      </c>
      <c r="AD11" s="171">
        <f t="shared" si="19"/>
        <v>38966</v>
      </c>
      <c r="AE11" s="172">
        <f>AVERAGE(O11:AD11)</f>
        <v>40884</v>
      </c>
      <c r="AF11" s="238">
        <f t="shared" si="0"/>
        <v>2.7254763905607666E-3</v>
      </c>
      <c r="AG11" s="238">
        <f t="shared" si="1"/>
        <v>-8.4902840059790735E-2</v>
      </c>
      <c r="AH11" s="238">
        <f t="shared" si="2"/>
        <v>-0.16731244145448351</v>
      </c>
      <c r="AI11" s="238">
        <f t="shared" si="3"/>
        <v>-0.11542758717005726</v>
      </c>
      <c r="AJ11" s="238">
        <f t="shared" si="4"/>
        <v>-0.10936534739096412</v>
      </c>
      <c r="AK11" s="238">
        <f t="shared" si="5"/>
        <v>-8.7113390858310324E-2</v>
      </c>
      <c r="AL11" s="238">
        <f t="shared" si="6"/>
        <v>-6.2873700671511365E-2</v>
      </c>
      <c r="AM11" s="238">
        <f t="shared" si="7"/>
        <v>-0.1147816464126893</v>
      </c>
      <c r="AN11" s="238">
        <f t="shared" si="8"/>
        <v>-8.9342143062338411E-2</v>
      </c>
      <c r="AO11" s="238">
        <f t="shared" si="9"/>
        <v>-0.10977127214316418</v>
      </c>
      <c r="AP11" s="238">
        <f t="shared" si="10"/>
        <v>-0.1645893906431084</v>
      </c>
      <c r="AQ11" s="238">
        <f t="shared" si="11"/>
        <v>-0.12896275071633237</v>
      </c>
      <c r="AR11" s="238">
        <f t="shared" si="12"/>
        <v>-8.3104317608848718E-2</v>
      </c>
      <c r="AS11" s="238">
        <f t="shared" si="13"/>
        <v>-0.13440102498398462</v>
      </c>
      <c r="AT11" s="238">
        <f t="shared" si="14"/>
        <v>-0.12056118538703908</v>
      </c>
      <c r="AU11" s="239">
        <f t="shared" si="15"/>
        <v>-9.3012429588939058E-2</v>
      </c>
    </row>
    <row r="12" spans="1:47" s="8" customFormat="1" ht="17.25" customHeight="1">
      <c r="A12" s="11" t="s">
        <v>179</v>
      </c>
      <c r="B12" s="6"/>
      <c r="C12" s="6"/>
      <c r="D12" s="7"/>
      <c r="E12" s="7"/>
      <c r="F12" s="7"/>
      <c r="G12" s="7"/>
      <c r="H12" s="7"/>
      <c r="I12" s="7"/>
      <c r="J12" s="7"/>
      <c r="K12" s="7"/>
      <c r="L12" s="7"/>
      <c r="M12" s="7"/>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row>
    <row r="13" spans="1:47" s="8" customFormat="1" ht="12" customHeight="1">
      <c r="A13" s="19" t="s">
        <v>86</v>
      </c>
      <c r="B13" s="6"/>
      <c r="C13" s="6"/>
      <c r="D13" s="7"/>
      <c r="E13" s="7"/>
      <c r="F13" s="7"/>
      <c r="G13" s="7"/>
      <c r="H13" s="7"/>
      <c r="I13" s="7"/>
      <c r="J13" s="7"/>
      <c r="K13" s="7"/>
      <c r="L13" s="7"/>
      <c r="M13" s="7"/>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row>
    <row r="14" spans="1:47" s="9" customFormat="1" ht="12" customHeight="1">
      <c r="A14" s="19" t="s">
        <v>180</v>
      </c>
      <c r="B14" s="6"/>
      <c r="C14" s="6"/>
      <c r="D14" s="7"/>
      <c r="E14" s="7"/>
      <c r="F14" s="7"/>
      <c r="G14" s="7"/>
      <c r="H14" s="7"/>
      <c r="I14" s="7"/>
      <c r="J14" s="7"/>
      <c r="K14" s="51"/>
      <c r="L14" s="7"/>
      <c r="M14" s="7"/>
      <c r="N14" s="59"/>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row>
    <row r="15" spans="1:47" s="9" customFormat="1" ht="12" customHeight="1">
      <c r="A15" s="19" t="s">
        <v>181</v>
      </c>
      <c r="B15" s="6"/>
      <c r="C15" s="6"/>
      <c r="D15" s="7"/>
      <c r="E15" s="7"/>
      <c r="F15" s="7"/>
      <c r="G15" s="7"/>
      <c r="H15" s="7"/>
      <c r="I15" s="7"/>
      <c r="J15" s="7"/>
      <c r="K15" s="7"/>
      <c r="L15" s="7"/>
      <c r="M15" s="7"/>
      <c r="N15" s="59"/>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row>
    <row r="16" spans="1:47" s="8" customFormat="1" ht="12" customHeight="1">
      <c r="A16" s="141" t="s">
        <v>182</v>
      </c>
      <c r="B16" s="6"/>
      <c r="C16" s="6"/>
      <c r="D16" s="7"/>
      <c r="E16" s="7"/>
      <c r="F16" s="7"/>
      <c r="G16" s="7"/>
      <c r="H16" s="7"/>
      <c r="I16" s="7"/>
      <c r="J16" s="7"/>
      <c r="K16" s="7"/>
      <c r="L16" s="7"/>
      <c r="M16" s="7"/>
      <c r="N16" s="59"/>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row>
    <row r="17" spans="1:54" s="8" customFormat="1" ht="30" customHeight="1">
      <c r="A17" s="19" t="s">
        <v>183</v>
      </c>
      <c r="B17" s="6"/>
      <c r="C17" s="6"/>
      <c r="D17" s="7"/>
      <c r="E17" s="7"/>
      <c r="F17" s="7"/>
      <c r="G17" s="7"/>
      <c r="H17" s="7"/>
      <c r="I17" s="7"/>
      <c r="J17" s="7"/>
      <c r="K17" s="7"/>
      <c r="L17" s="7"/>
      <c r="M17" s="7"/>
      <c r="N17" s="59"/>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row>
    <row r="18" spans="1:54" s="5" customFormat="1" ht="20.25" customHeight="1">
      <c r="A18" s="90" t="s">
        <v>184</v>
      </c>
      <c r="B18" s="4"/>
      <c r="C18" s="4"/>
      <c r="D18" s="4"/>
      <c r="E18" s="4"/>
      <c r="F18" s="4"/>
      <c r="G18" s="4"/>
      <c r="H18" s="4"/>
      <c r="I18" s="4"/>
      <c r="J18" s="4"/>
      <c r="K18" s="4"/>
      <c r="L18" s="4"/>
      <c r="M18" s="4"/>
      <c r="N18" s="4"/>
      <c r="O18" s="4"/>
      <c r="P18" s="4"/>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row>
    <row r="19" spans="1:54" ht="15" customHeight="1">
      <c r="A19" s="109"/>
      <c r="B19" s="301" t="s">
        <v>185</v>
      </c>
      <c r="C19" s="301"/>
      <c r="D19" s="301"/>
      <c r="E19" s="301"/>
      <c r="F19" s="301"/>
      <c r="G19" s="301"/>
      <c r="H19" s="301"/>
      <c r="I19" s="301"/>
      <c r="J19" s="301"/>
      <c r="K19" s="301"/>
      <c r="L19" s="301"/>
      <c r="M19" s="301"/>
      <c r="N19" s="304"/>
      <c r="O19" s="300" t="s">
        <v>186</v>
      </c>
      <c r="P19" s="301"/>
      <c r="Q19" s="301"/>
      <c r="R19" s="301"/>
      <c r="S19" s="301"/>
      <c r="T19" s="301"/>
      <c r="U19" s="301"/>
      <c r="V19" s="301"/>
      <c r="W19" s="301"/>
      <c r="X19" s="301"/>
      <c r="Y19" s="301"/>
      <c r="Z19" s="301"/>
      <c r="AA19" s="301"/>
      <c r="AB19" s="301"/>
      <c r="AC19" s="301"/>
      <c r="AD19" s="301"/>
      <c r="AE19" s="304"/>
      <c r="AF19" s="300" t="s">
        <v>127</v>
      </c>
      <c r="AG19" s="301"/>
      <c r="AH19" s="301"/>
      <c r="AI19" s="301"/>
      <c r="AJ19" s="301"/>
      <c r="AK19" s="301"/>
      <c r="AL19" s="301"/>
      <c r="AM19" s="301"/>
      <c r="AN19" s="301"/>
      <c r="AO19" s="301"/>
      <c r="AP19" s="301"/>
      <c r="AQ19" s="301"/>
      <c r="AR19" s="301"/>
      <c r="AS19" s="301"/>
      <c r="AT19" s="301"/>
      <c r="AU19" s="301"/>
      <c r="AV19" s="1"/>
      <c r="AW19" s="1"/>
      <c r="AX19" s="1"/>
      <c r="AY19" s="1"/>
      <c r="AZ19" s="1"/>
      <c r="BA19" s="1"/>
      <c r="BB19" s="1"/>
    </row>
    <row r="20" spans="1:54" s="15" customFormat="1" ht="43.5" customHeight="1">
      <c r="A20" s="110" t="s">
        <v>94</v>
      </c>
      <c r="B20" s="101" t="s">
        <v>187</v>
      </c>
      <c r="C20" s="97" t="s">
        <v>188</v>
      </c>
      <c r="D20" s="97" t="s">
        <v>189</v>
      </c>
      <c r="E20" s="97" t="s">
        <v>190</v>
      </c>
      <c r="F20" s="97" t="s">
        <v>191</v>
      </c>
      <c r="G20" s="97" t="s">
        <v>192</v>
      </c>
      <c r="H20" s="97" t="s">
        <v>193</v>
      </c>
      <c r="I20" s="97" t="s">
        <v>194</v>
      </c>
      <c r="J20" s="97" t="s">
        <v>195</v>
      </c>
      <c r="K20" s="97" t="s">
        <v>196</v>
      </c>
      <c r="L20" s="97" t="s">
        <v>197</v>
      </c>
      <c r="M20" s="97" t="s">
        <v>198</v>
      </c>
      <c r="N20" s="97" t="s">
        <v>199</v>
      </c>
      <c r="O20" s="97" t="s">
        <v>200</v>
      </c>
      <c r="P20" s="97" t="s">
        <v>201</v>
      </c>
      <c r="Q20" s="97" t="s">
        <v>202</v>
      </c>
      <c r="R20" s="97" t="s">
        <v>203</v>
      </c>
      <c r="S20" s="97" t="s">
        <v>204</v>
      </c>
      <c r="T20" s="97" t="s">
        <v>205</v>
      </c>
      <c r="U20" s="97" t="s">
        <v>206</v>
      </c>
      <c r="V20" s="97" t="s">
        <v>207</v>
      </c>
      <c r="W20" s="97" t="s">
        <v>208</v>
      </c>
      <c r="X20" s="97" t="s">
        <v>209</v>
      </c>
      <c r="Y20" s="97" t="s">
        <v>210</v>
      </c>
      <c r="Z20" s="97" t="s">
        <v>211</v>
      </c>
      <c r="AA20" s="97" t="s">
        <v>212</v>
      </c>
      <c r="AB20" s="97" t="s">
        <v>213</v>
      </c>
      <c r="AC20" s="97" t="s">
        <v>214</v>
      </c>
      <c r="AD20" s="97" t="s">
        <v>215</v>
      </c>
      <c r="AE20" s="97" t="s">
        <v>216</v>
      </c>
      <c r="AF20" s="97" t="s">
        <v>158</v>
      </c>
      <c r="AG20" s="97" t="s">
        <v>159</v>
      </c>
      <c r="AH20" s="97" t="s">
        <v>160</v>
      </c>
      <c r="AI20" s="97" t="s">
        <v>161</v>
      </c>
      <c r="AJ20" s="97" t="s">
        <v>162</v>
      </c>
      <c r="AK20" s="97" t="s">
        <v>163</v>
      </c>
      <c r="AL20" s="97" t="s">
        <v>217</v>
      </c>
      <c r="AM20" s="97" t="s">
        <v>165</v>
      </c>
      <c r="AN20" s="97" t="s">
        <v>166</v>
      </c>
      <c r="AO20" s="97" t="s">
        <v>218</v>
      </c>
      <c r="AP20" s="97" t="s">
        <v>219</v>
      </c>
      <c r="AQ20" s="97" t="s">
        <v>220</v>
      </c>
      <c r="AR20" s="97" t="s">
        <v>221</v>
      </c>
      <c r="AS20" s="97" t="s">
        <v>171</v>
      </c>
      <c r="AT20" s="97" t="s">
        <v>172</v>
      </c>
      <c r="AU20" s="104" t="s">
        <v>173</v>
      </c>
      <c r="AV20" s="99"/>
      <c r="AW20" s="99"/>
      <c r="AX20" s="99"/>
      <c r="AY20" s="99"/>
      <c r="AZ20" s="99"/>
      <c r="BA20" s="99"/>
      <c r="BB20" s="99"/>
    </row>
    <row r="21" spans="1:54" ht="15" customHeight="1">
      <c r="A21" s="107" t="s">
        <v>174</v>
      </c>
      <c r="B21" s="247">
        <v>0.58009999999999995</v>
      </c>
      <c r="C21" s="247">
        <v>0.57840000000000003</v>
      </c>
      <c r="D21" s="247">
        <v>0.61099999999999999</v>
      </c>
      <c r="E21" s="247">
        <v>0.59329999999999994</v>
      </c>
      <c r="F21" s="247">
        <v>0.53069999999999995</v>
      </c>
      <c r="G21" s="247">
        <v>0.57140000000000002</v>
      </c>
      <c r="H21" s="247">
        <v>0.54069999999999996</v>
      </c>
      <c r="I21" s="247">
        <v>0.52159999999999995</v>
      </c>
      <c r="J21" s="247">
        <v>0.58360000000000001</v>
      </c>
      <c r="K21" s="247">
        <v>0.52349999999999997</v>
      </c>
      <c r="L21" s="247">
        <v>0.53400000000000003</v>
      </c>
      <c r="M21" s="247">
        <v>0.53920000000000001</v>
      </c>
      <c r="N21" s="248">
        <v>0.55895833333333322</v>
      </c>
      <c r="O21" s="247">
        <v>0.54270000000000007</v>
      </c>
      <c r="P21" s="247">
        <v>0.4214</v>
      </c>
      <c r="Q21" s="247">
        <v>0.4</v>
      </c>
      <c r="R21" s="247">
        <v>0.48599999999999999</v>
      </c>
      <c r="S21" s="247">
        <v>0.4743</v>
      </c>
      <c r="T21" s="247">
        <v>0.43909999999999999</v>
      </c>
      <c r="U21" s="247">
        <v>0.53920000000000001</v>
      </c>
      <c r="V21" s="247">
        <v>0.49469999999999997</v>
      </c>
      <c r="W21" s="247">
        <v>0.50270000000000004</v>
      </c>
      <c r="X21" s="247">
        <v>0.52639999999999998</v>
      </c>
      <c r="Y21" s="247">
        <v>0.4929</v>
      </c>
      <c r="Z21" s="247">
        <v>0.45829999999999999</v>
      </c>
      <c r="AA21" s="247">
        <v>0.4819</v>
      </c>
      <c r="AB21" s="247">
        <v>0.49469999999999997</v>
      </c>
      <c r="AC21" s="247">
        <v>0.52090000000000003</v>
      </c>
      <c r="AD21" s="247">
        <v>0.51129999999999998</v>
      </c>
      <c r="AE21" s="248">
        <v>0.48665625000000007</v>
      </c>
      <c r="AF21" s="236">
        <f t="shared" ref="AF21:AF26" si="20">((O21-D21)/D21)</f>
        <v>-0.1117839607201308</v>
      </c>
      <c r="AG21" s="236">
        <f t="shared" ref="AG21:AG26" si="21">((P21-E21)/E21)</f>
        <v>-0.28973537839204444</v>
      </c>
      <c r="AH21" s="236">
        <f t="shared" ref="AH21:AH26" si="22">((Q21-F21)/F21)</f>
        <v>-0.24627850009421506</v>
      </c>
      <c r="AI21" s="236">
        <f t="shared" ref="AI21:AI26" si="23">((R21-G21)/G21)</f>
        <v>-0.14945747287364372</v>
      </c>
      <c r="AJ21" s="236">
        <f t="shared" ref="AJ21:AJ26" si="24">((S21-H21)/H21)</f>
        <v>-0.12280377288699827</v>
      </c>
      <c r="AK21" s="236">
        <f t="shared" ref="AK21:AK26" si="25">((T21-I21)/I21)</f>
        <v>-0.15816717791411036</v>
      </c>
      <c r="AL21" s="236">
        <f t="shared" ref="AL21:AL26" si="26">((U21-J21)/J21)</f>
        <v>-7.6079506511309111E-2</v>
      </c>
      <c r="AM21" s="236">
        <f t="shared" ref="AM21:AM26" si="27">((V21-K21)/K21)</f>
        <v>-5.5014326647564456E-2</v>
      </c>
      <c r="AN21" s="236">
        <f t="shared" ref="AN21:AN26" si="28">((W21-L21)/L21)</f>
        <v>-5.8614232209737813E-2</v>
      </c>
      <c r="AO21" s="236">
        <f t="shared" ref="AO21:AO26" si="29">((X21-M21)/M21)</f>
        <v>-2.3738872403560894E-2</v>
      </c>
      <c r="AP21" s="236">
        <f t="shared" ref="AP21:AP26" si="30">((Y21-B21)/B21)</f>
        <v>-0.15031891053266669</v>
      </c>
      <c r="AQ21" s="236">
        <f t="shared" ref="AQ21:AQ26" si="31">((Z21-C21)/C21)</f>
        <v>-0.20764177040110657</v>
      </c>
      <c r="AR21" s="236">
        <f t="shared" ref="AR21:AR26" si="32">((AA21-D21)/D21)</f>
        <v>-0.21129296235679212</v>
      </c>
      <c r="AS21" s="236">
        <f t="shared" ref="AS21:AS26" si="33">((AB21-E21)/E21)</f>
        <v>-0.16618911174785095</v>
      </c>
      <c r="AT21" s="236">
        <f t="shared" ref="AT21:AT26" si="34">((AC21-F21)/F21)</f>
        <v>-1.846617674769158E-2</v>
      </c>
      <c r="AU21" s="237">
        <f t="shared" ref="AU21:AU26" si="35">((AD21-G21)/G21)</f>
        <v>-0.10518025901295072</v>
      </c>
      <c r="AV21" s="1"/>
      <c r="AW21" s="1"/>
      <c r="AX21" s="1"/>
      <c r="AY21" s="1"/>
      <c r="AZ21" s="1"/>
      <c r="BA21" s="1"/>
      <c r="BB21" s="1"/>
    </row>
    <row r="22" spans="1:54" ht="15" customHeight="1">
      <c r="A22" s="107" t="s">
        <v>175</v>
      </c>
      <c r="B22" s="247">
        <v>0.72709999999999997</v>
      </c>
      <c r="C22" s="247">
        <v>0.75409999999999999</v>
      </c>
      <c r="D22" s="247">
        <v>0.75590000000000002</v>
      </c>
      <c r="E22" s="247">
        <v>0.75269999999999992</v>
      </c>
      <c r="F22" s="247">
        <v>0.75029999999999997</v>
      </c>
      <c r="G22" s="247">
        <v>0.75439999999999996</v>
      </c>
      <c r="H22" s="247">
        <v>0.74199999999999999</v>
      </c>
      <c r="I22" s="247">
        <v>0.73269999999999991</v>
      </c>
      <c r="J22" s="247">
        <v>0.748</v>
      </c>
      <c r="K22" s="247">
        <v>0.74849999999999994</v>
      </c>
      <c r="L22" s="247">
        <v>0.75709999999999988</v>
      </c>
      <c r="M22" s="247">
        <v>0.75019999999999998</v>
      </c>
      <c r="N22" s="248">
        <v>0.74774999999999991</v>
      </c>
      <c r="O22" s="247">
        <v>0.72430000000000005</v>
      </c>
      <c r="P22" s="247">
        <v>0.62419999999999998</v>
      </c>
      <c r="Q22" s="247">
        <v>0.63539999999999996</v>
      </c>
      <c r="R22" s="247">
        <v>0.6673</v>
      </c>
      <c r="S22" s="247">
        <v>0.66890000000000005</v>
      </c>
      <c r="T22" s="247">
        <v>0.69220000000000004</v>
      </c>
      <c r="U22" s="247">
        <v>0.71439999999999992</v>
      </c>
      <c r="V22" s="247">
        <v>0.72430000000000005</v>
      </c>
      <c r="W22" s="247">
        <v>0.72620000000000007</v>
      </c>
      <c r="X22" s="247">
        <v>0.71349999999999991</v>
      </c>
      <c r="Y22" s="247">
        <v>0.70819999999999994</v>
      </c>
      <c r="Z22" s="247">
        <v>0.73180000000000012</v>
      </c>
      <c r="AA22" s="247">
        <v>0.74290000000000012</v>
      </c>
      <c r="AB22" s="247">
        <v>0.73360000000000003</v>
      </c>
      <c r="AC22" s="247">
        <v>0.74080000000000001</v>
      </c>
      <c r="AD22" s="247">
        <v>0.74540000000000006</v>
      </c>
      <c r="AE22" s="248">
        <v>0.70583750000000012</v>
      </c>
      <c r="AF22" s="236">
        <f t="shared" si="20"/>
        <v>-4.1804471490937904E-2</v>
      </c>
      <c r="AG22" s="236">
        <f t="shared" si="21"/>
        <v>-0.17071874584827948</v>
      </c>
      <c r="AH22" s="236">
        <f t="shared" si="22"/>
        <v>-0.15313874450219914</v>
      </c>
      <c r="AI22" s="236">
        <f t="shared" si="23"/>
        <v>-0.11545599151643685</v>
      </c>
      <c r="AJ22" s="236">
        <f t="shared" si="24"/>
        <v>-9.8517520215633342E-2</v>
      </c>
      <c r="AK22" s="236">
        <f t="shared" si="25"/>
        <v>-5.5275010236112837E-2</v>
      </c>
      <c r="AL22" s="236">
        <f t="shared" si="26"/>
        <v>-4.4919786096256784E-2</v>
      </c>
      <c r="AM22" s="236">
        <f t="shared" si="27"/>
        <v>-3.2331329325317154E-2</v>
      </c>
      <c r="AN22" s="236">
        <f t="shared" si="28"/>
        <v>-4.0813630960242799E-2</v>
      </c>
      <c r="AO22" s="236">
        <f t="shared" si="29"/>
        <v>-4.8920287923220562E-2</v>
      </c>
      <c r="AP22" s="236">
        <f t="shared" si="30"/>
        <v>-2.5993673497455686E-2</v>
      </c>
      <c r="AQ22" s="236">
        <f t="shared" si="31"/>
        <v>-2.9571674844184957E-2</v>
      </c>
      <c r="AR22" s="236">
        <f t="shared" si="32"/>
        <v>-1.7198042069056622E-2</v>
      </c>
      <c r="AS22" s="236">
        <f t="shared" si="33"/>
        <v>-2.537531553075581E-2</v>
      </c>
      <c r="AT22" s="236">
        <f t="shared" si="34"/>
        <v>-1.2661602025856263E-2</v>
      </c>
      <c r="AU22" s="237">
        <f t="shared" si="35"/>
        <v>-1.1930010604453735E-2</v>
      </c>
      <c r="AV22" s="1"/>
      <c r="AW22" s="1"/>
      <c r="AX22" s="1"/>
      <c r="AY22" s="1"/>
      <c r="AZ22" s="1"/>
      <c r="BA22" s="1"/>
      <c r="BB22" s="1"/>
    </row>
    <row r="23" spans="1:54" ht="15" customHeight="1">
      <c r="A23" s="107" t="s">
        <v>107</v>
      </c>
      <c r="B23" s="247">
        <v>0.39689999999999998</v>
      </c>
      <c r="C23" s="247">
        <v>0.40439999999999998</v>
      </c>
      <c r="D23" s="247">
        <v>0.42159999999999997</v>
      </c>
      <c r="E23" s="247">
        <v>0.4103</v>
      </c>
      <c r="F23" s="247">
        <v>0.41189999999999999</v>
      </c>
      <c r="G23" s="247">
        <v>0.44079999999999997</v>
      </c>
      <c r="H23" s="247">
        <v>0.41960000000000003</v>
      </c>
      <c r="I23" s="247">
        <v>0.39909999999999995</v>
      </c>
      <c r="J23" s="247">
        <v>0.42969999999999997</v>
      </c>
      <c r="K23" s="247">
        <v>0.4254</v>
      </c>
      <c r="L23" s="247">
        <v>0.4073</v>
      </c>
      <c r="M23" s="247">
        <v>0.40899999999999997</v>
      </c>
      <c r="N23" s="248">
        <v>0.41466666666666663</v>
      </c>
      <c r="O23" s="247">
        <v>0.36680000000000001</v>
      </c>
      <c r="P23" s="247">
        <v>0.3528</v>
      </c>
      <c r="Q23" s="247">
        <v>0.3538</v>
      </c>
      <c r="R23" s="247">
        <v>0.3493</v>
      </c>
      <c r="S23" s="247">
        <v>0.37490000000000001</v>
      </c>
      <c r="T23" s="247">
        <v>0.38409999999999994</v>
      </c>
      <c r="U23" s="247">
        <v>0.37969999999999998</v>
      </c>
      <c r="V23" s="247">
        <v>0.38369999999999999</v>
      </c>
      <c r="W23" s="247">
        <v>0.33829999999999999</v>
      </c>
      <c r="X23" s="247">
        <v>0.38270000000000004</v>
      </c>
      <c r="Y23" s="247">
        <v>0.38750000000000001</v>
      </c>
      <c r="Z23" s="247">
        <v>0.38750000000000001</v>
      </c>
      <c r="AA23" s="247">
        <v>0.40990000000000004</v>
      </c>
      <c r="AB23" s="247">
        <v>0.4244</v>
      </c>
      <c r="AC23" s="247">
        <v>0.4073</v>
      </c>
      <c r="AD23" s="247">
        <v>0.4073</v>
      </c>
      <c r="AE23" s="248">
        <v>0.38062499999999999</v>
      </c>
      <c r="AF23" s="236">
        <f t="shared" si="20"/>
        <v>-0.1299810246679316</v>
      </c>
      <c r="AG23" s="236">
        <f t="shared" si="21"/>
        <v>-0.14014135998050206</v>
      </c>
      <c r="AH23" s="236">
        <f t="shared" si="22"/>
        <v>-0.14105365379946586</v>
      </c>
      <c r="AI23" s="236">
        <f t="shared" si="23"/>
        <v>-0.20757713248638834</v>
      </c>
      <c r="AJ23" s="236">
        <f t="shared" si="24"/>
        <v>-0.10653002859866544</v>
      </c>
      <c r="AK23" s="236">
        <f t="shared" si="25"/>
        <v>-3.7584565271861728E-2</v>
      </c>
      <c r="AL23" s="236">
        <f t="shared" si="26"/>
        <v>-0.11636025133814287</v>
      </c>
      <c r="AM23" s="236">
        <f t="shared" si="27"/>
        <v>-9.8025387870239802E-2</v>
      </c>
      <c r="AN23" s="236">
        <f t="shared" si="28"/>
        <v>-0.1694082985514363</v>
      </c>
      <c r="AO23" s="236">
        <f t="shared" si="29"/>
        <v>-6.4303178484107423E-2</v>
      </c>
      <c r="AP23" s="236">
        <f t="shared" si="30"/>
        <v>-2.3683547493071212E-2</v>
      </c>
      <c r="AQ23" s="236">
        <f t="shared" si="31"/>
        <v>-4.1790306627101807E-2</v>
      </c>
      <c r="AR23" s="236">
        <f t="shared" si="32"/>
        <v>-2.7751423149904964E-2</v>
      </c>
      <c r="AS23" s="236">
        <f t="shared" si="33"/>
        <v>3.4365098708262251E-2</v>
      </c>
      <c r="AT23" s="236">
        <f t="shared" si="34"/>
        <v>-1.116775916484582E-2</v>
      </c>
      <c r="AU23" s="237">
        <f t="shared" si="35"/>
        <v>-7.5998185117967285E-2</v>
      </c>
      <c r="AV23" s="1"/>
      <c r="AW23" s="1"/>
      <c r="AX23" s="1"/>
      <c r="AY23" s="1"/>
      <c r="AZ23" s="1"/>
      <c r="BA23" s="1"/>
      <c r="BB23" s="1"/>
    </row>
    <row r="24" spans="1:54" ht="15" customHeight="1">
      <c r="A24" s="107" t="s">
        <v>176</v>
      </c>
      <c r="B24" s="247">
        <v>0.78930000000000011</v>
      </c>
      <c r="C24" s="247">
        <v>0.79139999999999999</v>
      </c>
      <c r="D24" s="247">
        <v>0.80090000000000006</v>
      </c>
      <c r="E24" s="247">
        <v>0.80510000000000004</v>
      </c>
      <c r="F24" s="247">
        <v>0.80540000000000012</v>
      </c>
      <c r="G24" s="247">
        <v>0.80279999999999996</v>
      </c>
      <c r="H24" s="247">
        <v>0.79730000000000001</v>
      </c>
      <c r="I24" s="247">
        <v>0.7883</v>
      </c>
      <c r="J24" s="247">
        <v>0.80400000000000005</v>
      </c>
      <c r="K24" s="247">
        <v>0.80279999999999996</v>
      </c>
      <c r="L24" s="247">
        <v>0.80689999999999995</v>
      </c>
      <c r="M24" s="247">
        <v>0.78639999999999999</v>
      </c>
      <c r="N24" s="248">
        <v>0.79838333333333333</v>
      </c>
      <c r="O24" s="247">
        <v>0.76180000000000003</v>
      </c>
      <c r="P24" s="247">
        <v>0.54139999999999999</v>
      </c>
      <c r="Q24" s="247">
        <v>0.60460000000000003</v>
      </c>
      <c r="R24" s="247">
        <v>0.6653</v>
      </c>
      <c r="S24" s="247">
        <v>0.67760000000000009</v>
      </c>
      <c r="T24" s="247">
        <v>0.69169999999999998</v>
      </c>
      <c r="U24" s="247">
        <v>0.73709999999999998</v>
      </c>
      <c r="V24" s="247">
        <v>0.72329999999999994</v>
      </c>
      <c r="W24" s="247">
        <v>0.70950000000000002</v>
      </c>
      <c r="X24" s="247">
        <v>0.68</v>
      </c>
      <c r="Y24" s="247">
        <v>0.70319999999999994</v>
      </c>
      <c r="Z24" s="247">
        <v>0.73430000000000006</v>
      </c>
      <c r="AA24" s="247">
        <v>0.7611</v>
      </c>
      <c r="AB24" s="247">
        <v>0.77190000000000003</v>
      </c>
      <c r="AC24" s="247">
        <v>0.77180000000000004</v>
      </c>
      <c r="AD24" s="247">
        <v>0.7853</v>
      </c>
      <c r="AE24" s="248">
        <v>0.70749375000000003</v>
      </c>
      <c r="AF24" s="236">
        <f t="shared" si="20"/>
        <v>-4.8820077412910501E-2</v>
      </c>
      <c r="AG24" s="236">
        <f t="shared" si="21"/>
        <v>-0.32753695193143711</v>
      </c>
      <c r="AH24" s="236">
        <f t="shared" si="22"/>
        <v>-0.24931710951080216</v>
      </c>
      <c r="AI24" s="236">
        <f t="shared" si="23"/>
        <v>-0.17127553562531136</v>
      </c>
      <c r="AJ24" s="236">
        <f t="shared" si="24"/>
        <v>-0.15013169446883221</v>
      </c>
      <c r="AK24" s="236">
        <f t="shared" si="25"/>
        <v>-0.12254217937333504</v>
      </c>
      <c r="AL24" s="236">
        <f t="shared" si="26"/>
        <v>-8.3208955223880679E-2</v>
      </c>
      <c r="AM24" s="236">
        <f t="shared" si="27"/>
        <v>-9.9028400597907351E-2</v>
      </c>
      <c r="AN24" s="236">
        <f t="shared" si="28"/>
        <v>-0.12070888585946206</v>
      </c>
      <c r="AO24" s="236">
        <f t="shared" si="29"/>
        <v>-0.13530010172939971</v>
      </c>
      <c r="AP24" s="236">
        <f t="shared" si="30"/>
        <v>-0.10908399847966574</v>
      </c>
      <c r="AQ24" s="236">
        <f t="shared" si="31"/>
        <v>-7.2150619155926118E-2</v>
      </c>
      <c r="AR24" s="236">
        <f t="shared" si="32"/>
        <v>-4.9694094144087972E-2</v>
      </c>
      <c r="AS24" s="236">
        <f t="shared" si="33"/>
        <v>-4.1237113402061862E-2</v>
      </c>
      <c r="AT24" s="236">
        <f t="shared" si="34"/>
        <v>-4.171840079463629E-2</v>
      </c>
      <c r="AU24" s="237">
        <f t="shared" si="35"/>
        <v>-2.1798704534130495E-2</v>
      </c>
      <c r="AV24" s="1"/>
      <c r="AW24" s="1"/>
      <c r="AX24" s="1"/>
      <c r="AY24" s="1"/>
      <c r="AZ24" s="1"/>
      <c r="BA24" s="1"/>
      <c r="BB24" s="1"/>
    </row>
    <row r="25" spans="1:54" ht="15" customHeight="1">
      <c r="A25" s="107" t="s">
        <v>177</v>
      </c>
      <c r="B25" s="247">
        <v>0.4073</v>
      </c>
      <c r="C25" s="247">
        <v>0.40860000000000002</v>
      </c>
      <c r="D25" s="247">
        <v>0.4178</v>
      </c>
      <c r="E25" s="247">
        <v>0.4113</v>
      </c>
      <c r="F25" s="247">
        <v>0.40659999999999996</v>
      </c>
      <c r="G25" s="247">
        <v>0.42549999999999999</v>
      </c>
      <c r="H25" s="247">
        <v>0.4153</v>
      </c>
      <c r="I25" s="247">
        <v>0.41600000000000004</v>
      </c>
      <c r="J25" s="247">
        <v>0.435</v>
      </c>
      <c r="K25" s="247">
        <v>0.42670000000000002</v>
      </c>
      <c r="L25" s="247">
        <v>0.43670000000000003</v>
      </c>
      <c r="M25" s="247">
        <v>0.43090000000000006</v>
      </c>
      <c r="N25" s="248">
        <v>0.41980833333333345</v>
      </c>
      <c r="O25" s="247">
        <v>0.35639999999999999</v>
      </c>
      <c r="P25" s="247">
        <v>0.218</v>
      </c>
      <c r="Q25" s="247">
        <v>0.2346</v>
      </c>
      <c r="R25" s="247">
        <v>0.27589999999999998</v>
      </c>
      <c r="S25" s="247">
        <v>0.29920000000000002</v>
      </c>
      <c r="T25" s="247">
        <v>0.30930000000000002</v>
      </c>
      <c r="U25" s="247">
        <v>0.3201</v>
      </c>
      <c r="V25" s="247">
        <v>0.32530000000000003</v>
      </c>
      <c r="W25" s="247">
        <v>0.29980000000000001</v>
      </c>
      <c r="X25" s="247">
        <v>0.2923</v>
      </c>
      <c r="Y25" s="247">
        <v>0.3054</v>
      </c>
      <c r="Z25" s="247">
        <v>0.34119999999999995</v>
      </c>
      <c r="AA25" s="247">
        <v>0.35489999999999999</v>
      </c>
      <c r="AB25" s="247">
        <v>0.36700000000000005</v>
      </c>
      <c r="AC25" s="247">
        <v>0.36649999999999999</v>
      </c>
      <c r="AD25" s="247">
        <v>0.36840000000000006</v>
      </c>
      <c r="AE25" s="248">
        <v>0.31464375000000006</v>
      </c>
      <c r="AF25" s="236">
        <f t="shared" si="20"/>
        <v>-0.14696026807084731</v>
      </c>
      <c r="AG25" s="236">
        <f t="shared" si="21"/>
        <v>-0.46997325553124242</v>
      </c>
      <c r="AH25" s="236">
        <f t="shared" si="22"/>
        <v>-0.42302016724053115</v>
      </c>
      <c r="AI25" s="236">
        <f t="shared" si="23"/>
        <v>-0.35158636897767337</v>
      </c>
      <c r="AJ25" s="236">
        <f t="shared" si="24"/>
        <v>-0.27955694678545623</v>
      </c>
      <c r="AK25" s="236">
        <f t="shared" si="25"/>
        <v>-0.25649038461538465</v>
      </c>
      <c r="AL25" s="236">
        <f t="shared" si="26"/>
        <v>-0.26413793103448274</v>
      </c>
      <c r="AM25" s="236">
        <f t="shared" si="27"/>
        <v>-0.23763768455589404</v>
      </c>
      <c r="AN25" s="236">
        <f t="shared" si="28"/>
        <v>-0.31348752003663843</v>
      </c>
      <c r="AO25" s="236">
        <f t="shared" si="29"/>
        <v>-0.32165235553492699</v>
      </c>
      <c r="AP25" s="236">
        <f t="shared" si="30"/>
        <v>-0.25018413945494722</v>
      </c>
      <c r="AQ25" s="236">
        <f t="shared" si="31"/>
        <v>-0.16495349975526202</v>
      </c>
      <c r="AR25" s="236">
        <f t="shared" si="32"/>
        <v>-0.1505505026328387</v>
      </c>
      <c r="AS25" s="236">
        <f t="shared" si="33"/>
        <v>-0.10770726963287126</v>
      </c>
      <c r="AT25" s="236">
        <f t="shared" si="34"/>
        <v>-9.8622725036891221E-2</v>
      </c>
      <c r="AU25" s="237">
        <f t="shared" si="35"/>
        <v>-0.13419506462984707</v>
      </c>
      <c r="AV25" s="1"/>
      <c r="AW25" s="1"/>
      <c r="AX25" s="1"/>
      <c r="AY25" s="1"/>
      <c r="AZ25" s="1"/>
      <c r="BA25" s="1"/>
      <c r="BB25" s="1"/>
    </row>
    <row r="26" spans="1:54" s="132" customFormat="1" ht="15" customHeight="1">
      <c r="A26" s="173" t="s">
        <v>178</v>
      </c>
      <c r="B26" s="249">
        <v>0.65650000000000008</v>
      </c>
      <c r="C26" s="249">
        <v>0.67500000000000004</v>
      </c>
      <c r="D26" s="249">
        <v>0.67669999999999997</v>
      </c>
      <c r="E26" s="249">
        <v>0.67549999999999999</v>
      </c>
      <c r="F26" s="249">
        <v>0.67420000000000002</v>
      </c>
      <c r="G26" s="249">
        <v>0.67799999999999994</v>
      </c>
      <c r="H26" s="249">
        <v>0.66810000000000003</v>
      </c>
      <c r="I26" s="249">
        <v>0.65900000000000003</v>
      </c>
      <c r="J26" s="249">
        <v>0.67620000000000002</v>
      </c>
      <c r="K26" s="249">
        <v>0.67579999999999996</v>
      </c>
      <c r="L26" s="249">
        <v>0.68159999999999998</v>
      </c>
      <c r="M26" s="249">
        <v>0.67220000000000002</v>
      </c>
      <c r="N26" s="250">
        <v>0.67240000000000011</v>
      </c>
      <c r="O26" s="249">
        <v>0.64150000000000007</v>
      </c>
      <c r="P26" s="249">
        <v>0.52390000000000003</v>
      </c>
      <c r="Q26" s="249">
        <v>0.53280000000000005</v>
      </c>
      <c r="R26" s="249">
        <v>0.56820000000000004</v>
      </c>
      <c r="S26" s="249">
        <v>0.57650000000000001</v>
      </c>
      <c r="T26" s="249">
        <v>0.59179999999999999</v>
      </c>
      <c r="U26" s="249">
        <v>0.61549999999999994</v>
      </c>
      <c r="V26" s="249">
        <v>0.62209999999999999</v>
      </c>
      <c r="W26" s="249">
        <v>0.61580000000000001</v>
      </c>
      <c r="X26" s="249">
        <v>0.60040000000000004</v>
      </c>
      <c r="Y26" s="249">
        <v>0.6048</v>
      </c>
      <c r="Z26" s="249">
        <v>0.62880000000000003</v>
      </c>
      <c r="AA26" s="249">
        <v>0.64119999999999999</v>
      </c>
      <c r="AB26" s="249">
        <v>0.64450000000000007</v>
      </c>
      <c r="AC26" s="249">
        <v>0.6470999999999999</v>
      </c>
      <c r="AD26" s="249">
        <v>0.65510000000000002</v>
      </c>
      <c r="AE26" s="250">
        <v>0.60687500000000005</v>
      </c>
      <c r="AF26" s="238">
        <f t="shared" si="20"/>
        <v>-5.2017142012708587E-2</v>
      </c>
      <c r="AG26" s="238">
        <f t="shared" si="21"/>
        <v>-0.22442635085122126</v>
      </c>
      <c r="AH26" s="238">
        <f t="shared" si="22"/>
        <v>-0.20973005043013937</v>
      </c>
      <c r="AI26" s="238">
        <f t="shared" si="23"/>
        <v>-0.16194690265486711</v>
      </c>
      <c r="AJ26" s="238">
        <f t="shared" si="24"/>
        <v>-0.13710522376889689</v>
      </c>
      <c r="AK26" s="238">
        <f t="shared" si="25"/>
        <v>-0.10197268588770871</v>
      </c>
      <c r="AL26" s="238">
        <f t="shared" si="26"/>
        <v>-8.9766341319136481E-2</v>
      </c>
      <c r="AM26" s="238">
        <f t="shared" si="27"/>
        <v>-7.9461379106244415E-2</v>
      </c>
      <c r="AN26" s="238">
        <f t="shared" si="28"/>
        <v>-9.6537558685445973E-2</v>
      </c>
      <c r="AO26" s="238">
        <f t="shared" si="29"/>
        <v>-0.10681344837845876</v>
      </c>
      <c r="AP26" s="238">
        <f t="shared" si="30"/>
        <v>-7.8750952018278864E-2</v>
      </c>
      <c r="AQ26" s="238">
        <f t="shared" si="31"/>
        <v>-6.8444444444444474E-2</v>
      </c>
      <c r="AR26" s="238">
        <f t="shared" si="32"/>
        <v>-5.2460469927589744E-2</v>
      </c>
      <c r="AS26" s="238">
        <f t="shared" si="33"/>
        <v>-4.5891931902294472E-2</v>
      </c>
      <c r="AT26" s="238">
        <f t="shared" si="34"/>
        <v>-4.019578760011884E-2</v>
      </c>
      <c r="AU26" s="239">
        <f t="shared" si="35"/>
        <v>-3.3775811209439413E-2</v>
      </c>
      <c r="AV26" s="131"/>
      <c r="AW26" s="131"/>
      <c r="AX26" s="131"/>
      <c r="AY26" s="131"/>
      <c r="AZ26" s="131"/>
      <c r="BA26" s="131"/>
      <c r="BB26" s="131"/>
    </row>
    <row r="27" spans="1:54" s="8" customFormat="1" ht="17.25" customHeight="1">
      <c r="A27" s="11" t="s">
        <v>179</v>
      </c>
      <c r="B27" s="62"/>
      <c r="C27" s="62"/>
      <c r="D27" s="62"/>
      <c r="E27" s="62"/>
      <c r="F27" s="62"/>
      <c r="G27" s="62"/>
      <c r="H27" s="62"/>
      <c r="I27" s="62"/>
      <c r="J27" s="62"/>
      <c r="K27" s="62"/>
      <c r="L27" s="62"/>
      <c r="M27" s="62"/>
      <c r="N27" s="63"/>
      <c r="O27" s="64"/>
      <c r="P27" s="64"/>
      <c r="Q27" s="64"/>
      <c r="R27" s="64"/>
      <c r="S27" s="64"/>
      <c r="T27" s="64"/>
      <c r="U27" s="64"/>
      <c r="V27" s="64"/>
      <c r="W27" s="64"/>
      <c r="X27" s="64"/>
      <c r="Y27" s="64"/>
      <c r="Z27" s="64"/>
      <c r="AA27" s="64"/>
      <c r="AB27" s="63"/>
      <c r="AC27" s="65"/>
      <c r="AD27" s="65"/>
      <c r="AE27" s="65"/>
      <c r="AF27" s="65"/>
      <c r="AG27" s="65"/>
      <c r="AH27" s="65"/>
      <c r="AI27" s="65"/>
      <c r="AJ27" s="65"/>
      <c r="AK27" s="65"/>
      <c r="AL27" s="65"/>
      <c r="AM27" s="65"/>
      <c r="AN27" s="65"/>
      <c r="AO27" s="65"/>
      <c r="AP27" s="66"/>
      <c r="AQ27" s="66"/>
      <c r="AR27" s="66"/>
      <c r="AS27" s="66"/>
      <c r="AT27" s="66"/>
      <c r="AU27" s="66"/>
      <c r="AV27" s="13"/>
      <c r="AW27" s="13"/>
      <c r="AX27" s="13"/>
      <c r="AY27" s="13"/>
      <c r="AZ27" s="13"/>
      <c r="BA27" s="13"/>
      <c r="BB27" s="13"/>
    </row>
    <row r="28" spans="1:54" s="8" customFormat="1" ht="12" customHeight="1">
      <c r="A28" s="10" t="s">
        <v>86</v>
      </c>
      <c r="B28" s="62"/>
      <c r="C28" s="62"/>
      <c r="D28" s="62"/>
      <c r="E28" s="62"/>
      <c r="F28" s="62"/>
      <c r="G28" s="62"/>
      <c r="H28" s="62"/>
      <c r="I28" s="62"/>
      <c r="J28" s="62"/>
      <c r="K28" s="62"/>
      <c r="L28" s="62"/>
      <c r="M28" s="62"/>
      <c r="N28" s="63"/>
      <c r="O28" s="64"/>
      <c r="P28" s="64"/>
      <c r="Q28" s="64"/>
      <c r="R28" s="64"/>
      <c r="S28" s="64"/>
      <c r="T28" s="64"/>
      <c r="U28" s="64"/>
      <c r="V28" s="64"/>
      <c r="W28" s="64"/>
      <c r="X28" s="64"/>
      <c r="Y28" s="64"/>
      <c r="Z28" s="64"/>
      <c r="AA28" s="64"/>
      <c r="AB28" s="63"/>
      <c r="AC28" s="65"/>
      <c r="AD28" s="65"/>
      <c r="AE28" s="65"/>
      <c r="AF28" s="65"/>
      <c r="AG28" s="65"/>
      <c r="AH28" s="65"/>
      <c r="AI28" s="65"/>
      <c r="AJ28" s="65"/>
      <c r="AK28" s="65"/>
      <c r="AL28" s="65"/>
      <c r="AM28" s="65"/>
      <c r="AN28" s="65"/>
      <c r="AO28" s="65"/>
      <c r="AP28" s="66"/>
      <c r="AQ28" s="66"/>
      <c r="AR28" s="66"/>
      <c r="AS28" s="66"/>
      <c r="AT28" s="66"/>
      <c r="AU28" s="66"/>
      <c r="AV28" s="13"/>
      <c r="AW28" s="13"/>
      <c r="AX28" s="13"/>
      <c r="AY28" s="13"/>
      <c r="AZ28" s="13"/>
      <c r="BA28" s="13"/>
      <c r="BB28" s="13"/>
    </row>
    <row r="29" spans="1:54" s="8" customFormat="1" ht="12" customHeight="1">
      <c r="A29" s="10" t="s">
        <v>222</v>
      </c>
      <c r="B29" s="59"/>
      <c r="C29" s="59"/>
      <c r="D29" s="59"/>
      <c r="E29" s="59"/>
      <c r="F29" s="59"/>
      <c r="G29" s="59"/>
      <c r="H29" s="59"/>
      <c r="I29" s="59"/>
      <c r="J29" s="59"/>
      <c r="K29" s="59"/>
      <c r="L29" s="59"/>
      <c r="M29" s="59"/>
      <c r="N29" s="59"/>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row>
    <row r="30" spans="1:54" s="8" customFormat="1" ht="12" customHeight="1">
      <c r="A30" s="10" t="s">
        <v>223</v>
      </c>
      <c r="B30" s="62"/>
      <c r="C30" s="62"/>
      <c r="D30" s="62"/>
      <c r="E30" s="62"/>
      <c r="F30" s="62"/>
      <c r="G30" s="62"/>
      <c r="H30" s="62"/>
      <c r="I30" s="62"/>
      <c r="J30" s="62"/>
      <c r="K30" s="62"/>
      <c r="L30" s="62"/>
      <c r="M30" s="62"/>
      <c r="N30" s="63"/>
      <c r="O30" s="64"/>
      <c r="P30" s="64"/>
      <c r="Q30" s="64"/>
      <c r="R30" s="64"/>
      <c r="S30" s="64"/>
      <c r="T30" s="64"/>
      <c r="U30" s="64"/>
      <c r="V30" s="64"/>
      <c r="W30" s="64"/>
      <c r="X30" s="64"/>
      <c r="Y30" s="64"/>
      <c r="Z30" s="64"/>
      <c r="AA30" s="64"/>
      <c r="AB30" s="63"/>
      <c r="AC30" s="65"/>
      <c r="AD30" s="65"/>
      <c r="AE30" s="65"/>
      <c r="AF30" s="65"/>
      <c r="AG30" s="65"/>
      <c r="AH30" s="65"/>
      <c r="AI30" s="65"/>
      <c r="AJ30" s="65"/>
      <c r="AK30" s="65"/>
      <c r="AL30" s="65"/>
      <c r="AM30" s="65"/>
      <c r="AN30" s="65"/>
      <c r="AO30" s="65"/>
      <c r="AP30" s="66"/>
      <c r="AQ30" s="66"/>
      <c r="AR30" s="66"/>
      <c r="AS30" s="66"/>
      <c r="AT30" s="66"/>
      <c r="AU30" s="66"/>
      <c r="AV30" s="13"/>
      <c r="AW30" s="13"/>
      <c r="AX30" s="13"/>
      <c r="AY30" s="13"/>
      <c r="AZ30" s="13"/>
      <c r="BA30" s="13"/>
      <c r="BB30" s="13"/>
    </row>
    <row r="31" spans="1:54" s="9" customFormat="1" ht="12" customHeight="1">
      <c r="A31" s="19" t="s">
        <v>180</v>
      </c>
      <c r="B31" s="221"/>
      <c r="C31" s="221"/>
      <c r="D31" s="222"/>
      <c r="E31" s="222"/>
      <c r="F31" s="222"/>
      <c r="G31" s="222"/>
      <c r="H31" s="222"/>
      <c r="I31" s="222"/>
      <c r="J31" s="222"/>
      <c r="K31" s="223"/>
      <c r="L31" s="222"/>
      <c r="M31" s="222"/>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row>
    <row r="32" spans="1:54" s="8" customFormat="1" ht="12" customHeight="1">
      <c r="A32" s="11" t="s">
        <v>182</v>
      </c>
      <c r="B32" s="62"/>
      <c r="C32" s="62"/>
      <c r="D32" s="62"/>
      <c r="E32" s="62"/>
      <c r="F32" s="62"/>
      <c r="G32" s="62"/>
      <c r="H32" s="62"/>
      <c r="I32" s="62"/>
      <c r="J32" s="62"/>
      <c r="K32" s="62"/>
      <c r="L32" s="62"/>
      <c r="M32" s="62"/>
      <c r="N32" s="63"/>
      <c r="O32" s="64"/>
      <c r="P32" s="64"/>
      <c r="Q32" s="64"/>
      <c r="R32" s="64"/>
      <c r="S32" s="64"/>
      <c r="T32" s="64"/>
      <c r="U32" s="64"/>
      <c r="V32" s="64"/>
      <c r="W32" s="64"/>
      <c r="X32" s="64"/>
      <c r="Y32" s="64"/>
      <c r="Z32" s="64"/>
      <c r="AA32" s="64"/>
      <c r="AB32" s="63"/>
      <c r="AC32" s="65"/>
      <c r="AD32" s="65"/>
      <c r="AE32" s="65"/>
      <c r="AF32" s="65"/>
      <c r="AG32" s="65"/>
      <c r="AH32" s="65"/>
      <c r="AI32" s="65"/>
      <c r="AJ32" s="65"/>
      <c r="AK32" s="65"/>
      <c r="AL32" s="65"/>
      <c r="AM32" s="65"/>
      <c r="AN32" s="65"/>
      <c r="AO32" s="65"/>
      <c r="AP32" s="66"/>
      <c r="AQ32" s="66"/>
      <c r="AR32" s="66"/>
      <c r="AS32" s="66"/>
      <c r="AT32" s="66"/>
      <c r="AU32" s="66"/>
      <c r="AV32" s="13"/>
      <c r="AW32" s="13"/>
      <c r="AX32" s="13"/>
      <c r="AY32" s="13"/>
      <c r="AZ32" s="13"/>
      <c r="BA32" s="13"/>
      <c r="BB32" s="13"/>
    </row>
    <row r="33" spans="1:47" ht="14.1" customHeight="1">
      <c r="A33" s="10" t="s">
        <v>183</v>
      </c>
      <c r="B33" s="61"/>
      <c r="C33" s="61"/>
      <c r="D33" s="61"/>
      <c r="E33" s="61"/>
      <c r="F33" s="61"/>
      <c r="G33" s="61"/>
      <c r="H33" s="61"/>
      <c r="I33" s="61"/>
      <c r="J33" s="61"/>
      <c r="K33" s="61"/>
      <c r="L33" s="61"/>
      <c r="M33" s="61"/>
      <c r="N33" s="61"/>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row>
    <row r="34" spans="1:47" ht="15">
      <c r="A34" s="55" t="s">
        <v>22</v>
      </c>
      <c r="B34" s="61"/>
      <c r="C34" s="61"/>
      <c r="D34" s="61"/>
      <c r="E34" s="61"/>
      <c r="F34" s="61"/>
      <c r="G34" s="61"/>
      <c r="H34" s="61"/>
      <c r="I34" s="61"/>
      <c r="J34" s="61"/>
      <c r="K34" s="61"/>
      <c r="L34" s="61"/>
      <c r="M34" s="61"/>
      <c r="N34" s="61"/>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row>
    <row r="35" spans="1:47" ht="15" hidden="1">
      <c r="A35" s="49"/>
      <c r="B35" s="49"/>
      <c r="C35" s="49"/>
      <c r="D35" s="49"/>
      <c r="E35" s="49"/>
      <c r="F35" s="49"/>
      <c r="G35" s="49"/>
      <c r="H35" s="49"/>
      <c r="I35" s="49"/>
      <c r="J35" s="49"/>
      <c r="K35" s="49"/>
      <c r="L35" s="49"/>
      <c r="M35" s="49"/>
      <c r="N35" s="49"/>
    </row>
    <row r="36" spans="1:47" ht="15" hidden="1">
      <c r="A36" s="49"/>
      <c r="B36" s="49"/>
      <c r="C36" s="49"/>
      <c r="D36" s="49"/>
      <c r="E36" s="49"/>
      <c r="F36" s="49"/>
      <c r="G36" s="49"/>
      <c r="H36" s="49"/>
      <c r="I36" s="49"/>
      <c r="J36" s="49"/>
      <c r="K36" s="49"/>
      <c r="L36" s="49"/>
      <c r="M36" s="49"/>
      <c r="N36" s="49"/>
    </row>
  </sheetData>
  <mergeCells count="6">
    <mergeCell ref="AF19:AU19"/>
    <mergeCell ref="O4:AE4"/>
    <mergeCell ref="AF4:AU4"/>
    <mergeCell ref="B4:N4"/>
    <mergeCell ref="B19:N19"/>
    <mergeCell ref="O19:AE19"/>
  </mergeCells>
  <hyperlinks>
    <hyperlink ref="A2" location="'Table of contents'!A1" display="Back to Table of contents" xr:uid="{00000000-0004-0000-0500-000000000000}"/>
  </hyperlinks>
  <pageMargins left="0.7" right="0.7" top="0.75" bottom="0.75" header="0.3" footer="0.3"/>
  <pageSetup orientation="portrait" r:id="rId1"/>
  <headerFooter>
    <oddFooter>&amp;L&amp;L&amp;"Arial"&amp;9© 2021 CIHI</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41"/>
  <sheetViews>
    <sheetView showGridLines="0" zoomScaleNormal="100" workbookViewId="0">
      <pane xSplit="1" topLeftCell="B1" activePane="topRight" state="frozen"/>
      <selection activeCell="F10" sqref="F10"/>
      <selection pane="topRight"/>
    </sheetView>
  </sheetViews>
  <sheetFormatPr defaultColWidth="0" defaultRowHeight="14.25" zeroHeight="1"/>
  <cols>
    <col min="1" max="1" width="26.625" customWidth="1"/>
    <col min="2" max="47" width="16.625" customWidth="1"/>
    <col min="48" max="57" width="0" hidden="1" customWidth="1"/>
    <col min="58" max="16384" width="8.625" hidden="1"/>
  </cols>
  <sheetData>
    <row r="1" spans="1:57" s="76" customFormat="1" hidden="1">
      <c r="A1" s="89" t="s">
        <v>224</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row>
    <row r="2" spans="1:57" ht="24" customHeight="1">
      <c r="A2" s="56" t="s">
        <v>61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row>
    <row r="3" spans="1:57" s="5" customFormat="1" ht="20.25" customHeight="1">
      <c r="A3" s="204" t="s">
        <v>225</v>
      </c>
      <c r="B3" s="122"/>
      <c r="C3" s="122"/>
      <c r="D3" s="122"/>
      <c r="E3" s="122"/>
      <c r="F3" s="122"/>
      <c r="G3" s="122"/>
      <c r="H3" s="122"/>
      <c r="I3" s="122"/>
      <c r="J3" s="122"/>
      <c r="K3" s="122"/>
      <c r="L3" s="122"/>
      <c r="M3" s="122"/>
      <c r="N3" s="122"/>
      <c r="O3" s="122"/>
      <c r="P3" s="122"/>
      <c r="Q3" s="122"/>
      <c r="R3" s="69"/>
      <c r="S3" s="69"/>
      <c r="T3" s="69"/>
      <c r="U3" s="69"/>
      <c r="V3" s="69"/>
      <c r="W3" s="69"/>
      <c r="X3" s="69"/>
      <c r="Y3" s="69"/>
      <c r="Z3" s="69"/>
      <c r="AA3" s="69"/>
      <c r="AB3" s="69"/>
      <c r="AC3" s="69"/>
      <c r="AD3" s="69"/>
      <c r="AE3" s="69"/>
      <c r="AF3" s="69"/>
      <c r="AG3" s="69"/>
      <c r="AH3" s="69"/>
      <c r="AI3" s="69"/>
      <c r="AJ3" s="69"/>
      <c r="AK3" s="69"/>
      <c r="AL3" s="69"/>
      <c r="AM3" s="69"/>
      <c r="AN3" s="69"/>
      <c r="AO3" s="69"/>
      <c r="AP3" s="70"/>
      <c r="AQ3" s="70"/>
      <c r="AR3" s="71"/>
      <c r="AS3" s="71"/>
      <c r="AT3" s="71"/>
      <c r="AU3" s="71"/>
      <c r="AV3" s="26"/>
      <c r="AW3" s="26"/>
      <c r="AX3" s="26"/>
      <c r="AY3" s="26"/>
      <c r="AZ3" s="26"/>
      <c r="BA3" s="26"/>
      <c r="BB3" s="26"/>
      <c r="BC3" s="26"/>
      <c r="BD3" s="26"/>
      <c r="BE3" s="26"/>
    </row>
    <row r="4" spans="1:57" ht="15" customHeight="1">
      <c r="A4" s="109"/>
      <c r="B4" s="301" t="s">
        <v>226</v>
      </c>
      <c r="C4" s="301"/>
      <c r="D4" s="301"/>
      <c r="E4" s="301"/>
      <c r="F4" s="301"/>
      <c r="G4" s="301"/>
      <c r="H4" s="301"/>
      <c r="I4" s="301"/>
      <c r="J4" s="301"/>
      <c r="K4" s="301"/>
      <c r="L4" s="301"/>
      <c r="M4" s="301"/>
      <c r="N4" s="304"/>
      <c r="O4" s="300" t="s">
        <v>227</v>
      </c>
      <c r="P4" s="301"/>
      <c r="Q4" s="301"/>
      <c r="R4" s="301"/>
      <c r="S4" s="301"/>
      <c r="T4" s="301"/>
      <c r="U4" s="301"/>
      <c r="V4" s="301"/>
      <c r="W4" s="301"/>
      <c r="X4" s="301"/>
      <c r="Y4" s="301"/>
      <c r="Z4" s="301"/>
      <c r="AA4" s="301"/>
      <c r="AB4" s="301"/>
      <c r="AC4" s="301"/>
      <c r="AD4" s="301"/>
      <c r="AE4" s="304"/>
      <c r="AF4" s="300" t="s">
        <v>127</v>
      </c>
      <c r="AG4" s="301"/>
      <c r="AH4" s="301"/>
      <c r="AI4" s="301"/>
      <c r="AJ4" s="301"/>
      <c r="AK4" s="301"/>
      <c r="AL4" s="301"/>
      <c r="AM4" s="301"/>
      <c r="AN4" s="301"/>
      <c r="AO4" s="301"/>
      <c r="AP4" s="301"/>
      <c r="AQ4" s="301"/>
      <c r="AR4" s="301"/>
      <c r="AS4" s="301"/>
      <c r="AT4" s="301"/>
      <c r="AU4" s="301"/>
      <c r="AV4" s="112"/>
      <c r="AW4" s="112"/>
      <c r="AX4" s="112"/>
      <c r="AY4" s="1"/>
      <c r="AZ4" s="1"/>
      <c r="BA4" s="1"/>
      <c r="BB4" s="1"/>
      <c r="BC4" s="1"/>
      <c r="BD4" s="1"/>
      <c r="BE4" s="1"/>
    </row>
    <row r="5" spans="1:57" s="15" customFormat="1" ht="41.45" customHeight="1">
      <c r="A5" s="117" t="s">
        <v>94</v>
      </c>
      <c r="B5" s="115" t="s">
        <v>228</v>
      </c>
      <c r="C5" s="100" t="s">
        <v>229</v>
      </c>
      <c r="D5" s="100" t="s">
        <v>230</v>
      </c>
      <c r="E5" s="100" t="s">
        <v>231</v>
      </c>
      <c r="F5" s="100" t="s">
        <v>232</v>
      </c>
      <c r="G5" s="100" t="s">
        <v>233</v>
      </c>
      <c r="H5" s="100" t="s">
        <v>234</v>
      </c>
      <c r="I5" s="100" t="s">
        <v>235</v>
      </c>
      <c r="J5" s="100" t="s">
        <v>236</v>
      </c>
      <c r="K5" s="100" t="s">
        <v>237</v>
      </c>
      <c r="L5" s="100" t="s">
        <v>238</v>
      </c>
      <c r="M5" s="100" t="s">
        <v>239</v>
      </c>
      <c r="N5" s="100" t="s">
        <v>240</v>
      </c>
      <c r="O5" s="100" t="s">
        <v>241</v>
      </c>
      <c r="P5" s="100" t="s">
        <v>242</v>
      </c>
      <c r="Q5" s="100" t="s">
        <v>243</v>
      </c>
      <c r="R5" s="100" t="s">
        <v>244</v>
      </c>
      <c r="S5" s="100" t="s">
        <v>245</v>
      </c>
      <c r="T5" s="100" t="s">
        <v>246</v>
      </c>
      <c r="U5" s="100" t="s">
        <v>247</v>
      </c>
      <c r="V5" s="100" t="s">
        <v>248</v>
      </c>
      <c r="W5" s="100" t="s">
        <v>249</v>
      </c>
      <c r="X5" s="100" t="s">
        <v>250</v>
      </c>
      <c r="Y5" s="100" t="s">
        <v>251</v>
      </c>
      <c r="Z5" s="100" t="s">
        <v>252</v>
      </c>
      <c r="AA5" s="100" t="s">
        <v>253</v>
      </c>
      <c r="AB5" s="100" t="s">
        <v>254</v>
      </c>
      <c r="AC5" s="100" t="s">
        <v>255</v>
      </c>
      <c r="AD5" s="100" t="s">
        <v>256</v>
      </c>
      <c r="AE5" s="100" t="s">
        <v>257</v>
      </c>
      <c r="AF5" s="100" t="s">
        <v>158</v>
      </c>
      <c r="AG5" s="100" t="s">
        <v>159</v>
      </c>
      <c r="AH5" s="100" t="s">
        <v>160</v>
      </c>
      <c r="AI5" s="100" t="s">
        <v>161</v>
      </c>
      <c r="AJ5" s="100" t="s">
        <v>162</v>
      </c>
      <c r="AK5" s="100" t="s">
        <v>163</v>
      </c>
      <c r="AL5" s="100" t="s">
        <v>217</v>
      </c>
      <c r="AM5" s="100" t="s">
        <v>165</v>
      </c>
      <c r="AN5" s="100" t="s">
        <v>166</v>
      </c>
      <c r="AO5" s="100" t="s">
        <v>218</v>
      </c>
      <c r="AP5" s="100" t="s">
        <v>219</v>
      </c>
      <c r="AQ5" s="100" t="s">
        <v>220</v>
      </c>
      <c r="AR5" s="100" t="s">
        <v>221</v>
      </c>
      <c r="AS5" s="100" t="s">
        <v>171</v>
      </c>
      <c r="AT5" s="100" t="s">
        <v>172</v>
      </c>
      <c r="AU5" s="116" t="s">
        <v>173</v>
      </c>
      <c r="AY5" s="99"/>
      <c r="AZ5" s="99"/>
      <c r="BA5" s="99"/>
      <c r="BB5" s="99"/>
      <c r="BC5" s="99"/>
      <c r="BD5" s="99"/>
      <c r="BE5" s="99"/>
    </row>
    <row r="6" spans="1:57" s="114" customFormat="1" ht="15" customHeight="1">
      <c r="A6" s="119" t="s">
        <v>174</v>
      </c>
      <c r="B6" s="120">
        <v>26</v>
      </c>
      <c r="C6" s="120">
        <v>15</v>
      </c>
      <c r="D6" s="120">
        <v>19</v>
      </c>
      <c r="E6" s="120">
        <v>22</v>
      </c>
      <c r="F6" s="120">
        <v>19</v>
      </c>
      <c r="G6" s="120">
        <v>16</v>
      </c>
      <c r="H6" s="120">
        <v>25</v>
      </c>
      <c r="I6" s="120">
        <v>15</v>
      </c>
      <c r="J6" s="120">
        <v>18</v>
      </c>
      <c r="K6" s="120">
        <v>19</v>
      </c>
      <c r="L6" s="120">
        <v>18</v>
      </c>
      <c r="M6" s="120">
        <v>25</v>
      </c>
      <c r="N6" s="111">
        <f t="shared" ref="N6:N10" si="0">AVERAGE(B6:M6)</f>
        <v>19.75</v>
      </c>
      <c r="O6" s="120">
        <v>11</v>
      </c>
      <c r="P6" s="120">
        <v>11</v>
      </c>
      <c r="Q6" s="120">
        <v>12</v>
      </c>
      <c r="R6" s="120">
        <v>11</v>
      </c>
      <c r="S6" s="120">
        <v>32</v>
      </c>
      <c r="T6" s="120">
        <v>22</v>
      </c>
      <c r="U6" s="120">
        <v>19</v>
      </c>
      <c r="V6" s="120">
        <v>27</v>
      </c>
      <c r="W6" s="120">
        <v>31</v>
      </c>
      <c r="X6" s="121">
        <v>20</v>
      </c>
      <c r="Y6" s="120">
        <v>18</v>
      </c>
      <c r="Z6" s="120">
        <v>12</v>
      </c>
      <c r="AA6" s="121">
        <v>13</v>
      </c>
      <c r="AB6" s="120">
        <v>32</v>
      </c>
      <c r="AC6" s="120">
        <v>16</v>
      </c>
      <c r="AD6" s="120">
        <v>19</v>
      </c>
      <c r="AE6" s="111">
        <f>AVERAGE(O6:AD6)</f>
        <v>19.125</v>
      </c>
      <c r="AF6" s="232">
        <f t="shared" ref="AF6:AF11" si="1">((O6-D6)/D6)</f>
        <v>-0.42105263157894735</v>
      </c>
      <c r="AG6" s="232">
        <f t="shared" ref="AG6:AG11" si="2">((P6-E6)/E6)</f>
        <v>-0.5</v>
      </c>
      <c r="AH6" s="232">
        <f t="shared" ref="AH6:AH11" si="3">((Q6-F6)/F6)</f>
        <v>-0.36842105263157893</v>
      </c>
      <c r="AI6" s="232">
        <f t="shared" ref="AI6:AI11" si="4">((R6-G6)/G6)</f>
        <v>-0.3125</v>
      </c>
      <c r="AJ6" s="232">
        <f t="shared" ref="AJ6:AJ11" si="5">((S6-H6)/H6)</f>
        <v>0.28000000000000003</v>
      </c>
      <c r="AK6" s="232">
        <f t="shared" ref="AK6:AK11" si="6">((T6-I6)/I6)</f>
        <v>0.46666666666666667</v>
      </c>
      <c r="AL6" s="232">
        <f t="shared" ref="AL6:AL11" si="7">((U6-J6)/J6)</f>
        <v>5.5555555555555552E-2</v>
      </c>
      <c r="AM6" s="232">
        <f t="shared" ref="AM6:AM11" si="8">((V6-K6)/K6)</f>
        <v>0.42105263157894735</v>
      </c>
      <c r="AN6" s="232">
        <f t="shared" ref="AN6:AO11" si="9">((W6-L6)/L6)</f>
        <v>0.72222222222222221</v>
      </c>
      <c r="AO6" s="232">
        <f t="shared" si="9"/>
        <v>-0.2</v>
      </c>
      <c r="AP6" s="232">
        <f t="shared" ref="AP6:AP11" si="10">((Y6-B6)/B6)</f>
        <v>-0.30769230769230771</v>
      </c>
      <c r="AQ6" s="232">
        <f t="shared" ref="AQ6:AQ11" si="11">((Z6-C6)/C6)</f>
        <v>-0.2</v>
      </c>
      <c r="AR6" s="232">
        <f t="shared" ref="AR6:AR11" si="12">((AA6-D6)/D6)</f>
        <v>-0.31578947368421051</v>
      </c>
      <c r="AS6" s="232">
        <f t="shared" ref="AS6:AS11" si="13">((AB6-E6)/E6)</f>
        <v>0.45454545454545453</v>
      </c>
      <c r="AT6" s="232">
        <f t="shared" ref="AT6:AT11" si="14">((AC6-F6)/F6)</f>
        <v>-0.15789473684210525</v>
      </c>
      <c r="AU6" s="233">
        <f t="shared" ref="AU6:AU11" si="15">((AD6-G6)/G6)</f>
        <v>0.1875</v>
      </c>
      <c r="AV6" s="218"/>
      <c r="AW6" s="218"/>
      <c r="AX6" s="218"/>
      <c r="AY6" s="113"/>
      <c r="AZ6" s="113"/>
      <c r="BA6" s="113"/>
      <c r="BB6" s="113"/>
      <c r="BC6" s="113"/>
      <c r="BD6" s="113"/>
      <c r="BE6" s="113"/>
    </row>
    <row r="7" spans="1:57" s="114" customFormat="1" ht="15" customHeight="1">
      <c r="A7" s="118" t="s">
        <v>175</v>
      </c>
      <c r="B7" s="120">
        <v>1396</v>
      </c>
      <c r="C7" s="120">
        <v>1139</v>
      </c>
      <c r="D7" s="120">
        <v>1274</v>
      </c>
      <c r="E7" s="120">
        <v>1109</v>
      </c>
      <c r="F7" s="120">
        <v>1213</v>
      </c>
      <c r="G7" s="120">
        <v>1036</v>
      </c>
      <c r="H7" s="120">
        <v>1101</v>
      </c>
      <c r="I7" s="120">
        <v>1062</v>
      </c>
      <c r="J7" s="120">
        <v>960</v>
      </c>
      <c r="K7" s="120">
        <v>1068</v>
      </c>
      <c r="L7" s="120">
        <v>1081</v>
      </c>
      <c r="M7" s="120">
        <v>885</v>
      </c>
      <c r="N7" s="111">
        <f t="shared" si="0"/>
        <v>1110.3333333333333</v>
      </c>
      <c r="O7" s="120">
        <v>963</v>
      </c>
      <c r="P7" s="120">
        <v>103</v>
      </c>
      <c r="Q7" s="120">
        <v>164</v>
      </c>
      <c r="R7" s="120">
        <v>327</v>
      </c>
      <c r="S7" s="120">
        <v>292</v>
      </c>
      <c r="T7" s="120">
        <v>359</v>
      </c>
      <c r="U7" s="120">
        <v>370</v>
      </c>
      <c r="V7" s="120">
        <v>393</v>
      </c>
      <c r="W7" s="120">
        <v>376</v>
      </c>
      <c r="X7" s="121">
        <v>273</v>
      </c>
      <c r="Y7" s="120">
        <v>225</v>
      </c>
      <c r="Z7" s="120">
        <v>297</v>
      </c>
      <c r="AA7" s="121">
        <v>637</v>
      </c>
      <c r="AB7" s="120">
        <v>618</v>
      </c>
      <c r="AC7" s="120">
        <v>654</v>
      </c>
      <c r="AD7" s="120">
        <v>867</v>
      </c>
      <c r="AE7" s="111">
        <f t="shared" ref="AE7:AE10" si="16">AVERAGE(O7:AD7)</f>
        <v>432.375</v>
      </c>
      <c r="AF7" s="232">
        <f t="shared" si="1"/>
        <v>-0.24411302982731553</v>
      </c>
      <c r="AG7" s="232">
        <f t="shared" si="2"/>
        <v>-0.9071235347159603</v>
      </c>
      <c r="AH7" s="232">
        <f t="shared" si="3"/>
        <v>-0.86479802143446005</v>
      </c>
      <c r="AI7" s="232">
        <f t="shared" si="4"/>
        <v>-0.68436293436293438</v>
      </c>
      <c r="AJ7" s="232">
        <f t="shared" si="5"/>
        <v>-0.73478655767484102</v>
      </c>
      <c r="AK7" s="232">
        <f t="shared" si="6"/>
        <v>-0.66195856873822978</v>
      </c>
      <c r="AL7" s="232">
        <f t="shared" si="7"/>
        <v>-0.61458333333333337</v>
      </c>
      <c r="AM7" s="232">
        <f t="shared" si="8"/>
        <v>-0.6320224719101124</v>
      </c>
      <c r="AN7" s="232">
        <f t="shared" si="9"/>
        <v>-0.65217391304347827</v>
      </c>
      <c r="AO7" s="232">
        <f t="shared" ref="AO7:AO11" si="17">((X7-M7)/M7)</f>
        <v>-0.69152542372881354</v>
      </c>
      <c r="AP7" s="232">
        <f t="shared" si="10"/>
        <v>-0.83882521489971351</v>
      </c>
      <c r="AQ7" s="232">
        <f t="shared" si="11"/>
        <v>-0.73924495171202809</v>
      </c>
      <c r="AR7" s="232">
        <f t="shared" si="12"/>
        <v>-0.5</v>
      </c>
      <c r="AS7" s="232">
        <f t="shared" si="13"/>
        <v>-0.44274120829576197</v>
      </c>
      <c r="AT7" s="232">
        <f t="shared" si="14"/>
        <v>-0.46084089035449299</v>
      </c>
      <c r="AU7" s="233">
        <f t="shared" si="15"/>
        <v>-0.16312741312741313</v>
      </c>
      <c r="AV7" s="218"/>
      <c r="AW7" s="218"/>
      <c r="AX7" s="218"/>
      <c r="AY7" s="113"/>
      <c r="AZ7" s="113"/>
      <c r="BA7" s="113"/>
      <c r="BB7" s="113"/>
      <c r="BC7" s="113"/>
      <c r="BD7" s="113"/>
      <c r="BE7" s="113"/>
    </row>
    <row r="8" spans="1:57" s="114" customFormat="1" ht="15" customHeight="1">
      <c r="A8" s="118" t="s">
        <v>107</v>
      </c>
      <c r="B8" s="120">
        <v>34</v>
      </c>
      <c r="C8" s="120">
        <v>37</v>
      </c>
      <c r="D8" s="120">
        <v>54</v>
      </c>
      <c r="E8" s="120">
        <v>50</v>
      </c>
      <c r="F8" s="120">
        <v>44</v>
      </c>
      <c r="G8" s="120">
        <v>37</v>
      </c>
      <c r="H8" s="120">
        <v>46</v>
      </c>
      <c r="I8" s="120">
        <v>34</v>
      </c>
      <c r="J8" s="120">
        <v>40</v>
      </c>
      <c r="K8" s="120">
        <v>50</v>
      </c>
      <c r="L8" s="120">
        <v>43</v>
      </c>
      <c r="M8" s="120">
        <v>37</v>
      </c>
      <c r="N8" s="111">
        <f t="shared" si="0"/>
        <v>42.166666666666664</v>
      </c>
      <c r="O8" s="120">
        <v>48</v>
      </c>
      <c r="P8" s="120">
        <v>16</v>
      </c>
      <c r="Q8" s="120">
        <v>37</v>
      </c>
      <c r="R8" s="120">
        <v>50</v>
      </c>
      <c r="S8" s="120">
        <v>40</v>
      </c>
      <c r="T8" s="120">
        <v>30</v>
      </c>
      <c r="U8" s="120">
        <v>31</v>
      </c>
      <c r="V8" s="120">
        <v>18</v>
      </c>
      <c r="W8" s="120">
        <v>5</v>
      </c>
      <c r="X8" s="121">
        <v>3</v>
      </c>
      <c r="Y8" s="120">
        <v>10</v>
      </c>
      <c r="Z8" s="120">
        <v>24</v>
      </c>
      <c r="AA8" s="121">
        <v>37</v>
      </c>
      <c r="AB8" s="120">
        <v>44</v>
      </c>
      <c r="AC8" s="120">
        <v>44</v>
      </c>
      <c r="AD8" s="120">
        <v>42</v>
      </c>
      <c r="AE8" s="111">
        <f t="shared" si="16"/>
        <v>29.9375</v>
      </c>
      <c r="AF8" s="232">
        <f t="shared" si="1"/>
        <v>-0.1111111111111111</v>
      </c>
      <c r="AG8" s="232">
        <f t="shared" si="2"/>
        <v>-0.68</v>
      </c>
      <c r="AH8" s="232">
        <f t="shared" si="3"/>
        <v>-0.15909090909090909</v>
      </c>
      <c r="AI8" s="232">
        <f t="shared" si="4"/>
        <v>0.35135135135135137</v>
      </c>
      <c r="AJ8" s="232">
        <f t="shared" si="5"/>
        <v>-0.13043478260869565</v>
      </c>
      <c r="AK8" s="232">
        <f t="shared" si="6"/>
        <v>-0.11764705882352941</v>
      </c>
      <c r="AL8" s="232">
        <f t="shared" si="7"/>
        <v>-0.22500000000000001</v>
      </c>
      <c r="AM8" s="232">
        <f t="shared" si="8"/>
        <v>-0.64</v>
      </c>
      <c r="AN8" s="232">
        <f t="shared" si="9"/>
        <v>-0.88372093023255816</v>
      </c>
      <c r="AO8" s="232">
        <f t="shared" si="17"/>
        <v>-0.91891891891891897</v>
      </c>
      <c r="AP8" s="232">
        <f t="shared" si="10"/>
        <v>-0.70588235294117652</v>
      </c>
      <c r="AQ8" s="232">
        <f t="shared" si="11"/>
        <v>-0.35135135135135137</v>
      </c>
      <c r="AR8" s="232">
        <f t="shared" si="12"/>
        <v>-0.31481481481481483</v>
      </c>
      <c r="AS8" s="232">
        <f t="shared" si="13"/>
        <v>-0.12</v>
      </c>
      <c r="AT8" s="232">
        <f t="shared" si="14"/>
        <v>0</v>
      </c>
      <c r="AU8" s="233">
        <f t="shared" si="15"/>
        <v>0.13513513513513514</v>
      </c>
      <c r="AV8" s="218"/>
      <c r="AW8" s="218"/>
      <c r="AX8" s="218"/>
      <c r="AY8" s="113"/>
      <c r="AZ8" s="113"/>
      <c r="BA8" s="113"/>
      <c r="BB8" s="113"/>
      <c r="BC8" s="113"/>
      <c r="BD8" s="113"/>
      <c r="BE8" s="113"/>
    </row>
    <row r="9" spans="1:57" s="114" customFormat="1" ht="15" customHeight="1">
      <c r="A9" s="118" t="s">
        <v>176</v>
      </c>
      <c r="B9" s="120">
        <v>128</v>
      </c>
      <c r="C9" s="120">
        <v>111</v>
      </c>
      <c r="D9" s="120">
        <v>100</v>
      </c>
      <c r="E9" s="120">
        <v>94</v>
      </c>
      <c r="F9" s="120">
        <v>124</v>
      </c>
      <c r="G9" s="120">
        <v>101</v>
      </c>
      <c r="H9" s="120">
        <v>106</v>
      </c>
      <c r="I9" s="120">
        <v>106</v>
      </c>
      <c r="J9" s="120">
        <v>96</v>
      </c>
      <c r="K9" s="120">
        <v>85</v>
      </c>
      <c r="L9" s="120">
        <v>78</v>
      </c>
      <c r="M9" s="120">
        <v>84</v>
      </c>
      <c r="N9" s="111">
        <f t="shared" si="0"/>
        <v>101.08333333333333</v>
      </c>
      <c r="O9" s="120">
        <v>81</v>
      </c>
      <c r="P9" s="120">
        <v>18</v>
      </c>
      <c r="Q9" s="120">
        <v>38</v>
      </c>
      <c r="R9" s="120">
        <v>43</v>
      </c>
      <c r="S9" s="120">
        <v>69</v>
      </c>
      <c r="T9" s="120">
        <v>81</v>
      </c>
      <c r="U9" s="120">
        <v>62</v>
      </c>
      <c r="V9" s="120">
        <v>59</v>
      </c>
      <c r="W9" s="120">
        <v>47</v>
      </c>
      <c r="X9" s="121">
        <v>38</v>
      </c>
      <c r="Y9" s="120">
        <v>56</v>
      </c>
      <c r="Z9" s="120">
        <v>56</v>
      </c>
      <c r="AA9" s="121">
        <v>97</v>
      </c>
      <c r="AB9" s="120">
        <v>66</v>
      </c>
      <c r="AC9" s="120">
        <v>66</v>
      </c>
      <c r="AD9" s="120">
        <v>97</v>
      </c>
      <c r="AE9" s="111">
        <f t="shared" si="16"/>
        <v>60.875</v>
      </c>
      <c r="AF9" s="232">
        <f t="shared" si="1"/>
        <v>-0.19</v>
      </c>
      <c r="AG9" s="232">
        <f t="shared" si="2"/>
        <v>-0.80851063829787229</v>
      </c>
      <c r="AH9" s="232">
        <f t="shared" si="3"/>
        <v>-0.69354838709677424</v>
      </c>
      <c r="AI9" s="232">
        <f t="shared" si="4"/>
        <v>-0.57425742574257421</v>
      </c>
      <c r="AJ9" s="232">
        <f t="shared" si="5"/>
        <v>-0.34905660377358488</v>
      </c>
      <c r="AK9" s="232">
        <f t="shared" si="6"/>
        <v>-0.23584905660377359</v>
      </c>
      <c r="AL9" s="232">
        <f t="shared" si="7"/>
        <v>-0.35416666666666669</v>
      </c>
      <c r="AM9" s="232">
        <f t="shared" si="8"/>
        <v>-0.30588235294117649</v>
      </c>
      <c r="AN9" s="232">
        <f t="shared" si="9"/>
        <v>-0.39743589743589741</v>
      </c>
      <c r="AO9" s="232">
        <f t="shared" si="17"/>
        <v>-0.54761904761904767</v>
      </c>
      <c r="AP9" s="232">
        <f t="shared" si="10"/>
        <v>-0.5625</v>
      </c>
      <c r="AQ9" s="232">
        <f t="shared" si="11"/>
        <v>-0.49549549549549549</v>
      </c>
      <c r="AR9" s="232">
        <f t="shared" si="12"/>
        <v>-0.03</v>
      </c>
      <c r="AS9" s="232">
        <f t="shared" si="13"/>
        <v>-0.2978723404255319</v>
      </c>
      <c r="AT9" s="232">
        <f t="shared" si="14"/>
        <v>-0.46774193548387094</v>
      </c>
      <c r="AU9" s="233">
        <f t="shared" si="15"/>
        <v>-3.9603960396039604E-2</v>
      </c>
      <c r="AV9" s="218"/>
      <c r="AW9" s="218"/>
      <c r="AX9" s="218"/>
      <c r="AY9" s="113"/>
      <c r="AZ9" s="113"/>
      <c r="BA9" s="113"/>
      <c r="BB9" s="113"/>
      <c r="BC9" s="113"/>
      <c r="BD9" s="113"/>
      <c r="BE9" s="113"/>
    </row>
    <row r="10" spans="1:57" s="114" customFormat="1" ht="15" customHeight="1">
      <c r="A10" s="118" t="s">
        <v>177</v>
      </c>
      <c r="B10" s="120">
        <v>287</v>
      </c>
      <c r="C10" s="120">
        <v>262</v>
      </c>
      <c r="D10" s="120">
        <v>322</v>
      </c>
      <c r="E10" s="120">
        <v>305</v>
      </c>
      <c r="F10" s="120">
        <v>337</v>
      </c>
      <c r="G10" s="120">
        <v>255</v>
      </c>
      <c r="H10" s="120">
        <v>240</v>
      </c>
      <c r="I10" s="120">
        <v>256</v>
      </c>
      <c r="J10" s="120">
        <v>214</v>
      </c>
      <c r="K10" s="120">
        <v>258</v>
      </c>
      <c r="L10" s="120">
        <v>251</v>
      </c>
      <c r="M10" s="120">
        <v>275</v>
      </c>
      <c r="N10" s="111">
        <f t="shared" si="0"/>
        <v>271.83333333333331</v>
      </c>
      <c r="O10" s="120">
        <v>222</v>
      </c>
      <c r="P10" s="120">
        <v>121</v>
      </c>
      <c r="Q10" s="120">
        <v>235</v>
      </c>
      <c r="R10" s="120">
        <v>311</v>
      </c>
      <c r="S10" s="120">
        <v>277</v>
      </c>
      <c r="T10" s="120">
        <v>240</v>
      </c>
      <c r="U10" s="120">
        <v>256</v>
      </c>
      <c r="V10" s="120">
        <v>248</v>
      </c>
      <c r="W10" s="120">
        <v>229</v>
      </c>
      <c r="X10" s="121">
        <v>234</v>
      </c>
      <c r="Y10" s="120">
        <v>240</v>
      </c>
      <c r="Z10" s="120">
        <v>306</v>
      </c>
      <c r="AA10" s="121">
        <v>367</v>
      </c>
      <c r="AB10" s="120">
        <v>384</v>
      </c>
      <c r="AC10" s="120">
        <v>328</v>
      </c>
      <c r="AD10" s="120">
        <v>272</v>
      </c>
      <c r="AE10" s="111">
        <f t="shared" si="16"/>
        <v>266.875</v>
      </c>
      <c r="AF10" s="232">
        <f t="shared" si="1"/>
        <v>-0.3105590062111801</v>
      </c>
      <c r="AG10" s="232">
        <f t="shared" si="2"/>
        <v>-0.60327868852459021</v>
      </c>
      <c r="AH10" s="232">
        <f t="shared" si="3"/>
        <v>-0.30267062314540061</v>
      </c>
      <c r="AI10" s="232">
        <f t="shared" si="4"/>
        <v>0.2196078431372549</v>
      </c>
      <c r="AJ10" s="232">
        <f t="shared" si="5"/>
        <v>0.15416666666666667</v>
      </c>
      <c r="AK10" s="232">
        <f t="shared" si="6"/>
        <v>-6.25E-2</v>
      </c>
      <c r="AL10" s="232">
        <f t="shared" si="7"/>
        <v>0.19626168224299065</v>
      </c>
      <c r="AM10" s="232">
        <f t="shared" si="8"/>
        <v>-3.875968992248062E-2</v>
      </c>
      <c r="AN10" s="232">
        <f t="shared" si="9"/>
        <v>-8.7649402390438252E-2</v>
      </c>
      <c r="AO10" s="232">
        <f t="shared" si="17"/>
        <v>-0.14909090909090908</v>
      </c>
      <c r="AP10" s="232">
        <f t="shared" si="10"/>
        <v>-0.16376306620209058</v>
      </c>
      <c r="AQ10" s="232">
        <f t="shared" si="11"/>
        <v>0.16793893129770993</v>
      </c>
      <c r="AR10" s="232">
        <f t="shared" si="12"/>
        <v>0.13975155279503104</v>
      </c>
      <c r="AS10" s="232">
        <f t="shared" si="13"/>
        <v>0.25901639344262295</v>
      </c>
      <c r="AT10" s="232">
        <f t="shared" si="14"/>
        <v>-2.6706231454005934E-2</v>
      </c>
      <c r="AU10" s="233">
        <f t="shared" si="15"/>
        <v>6.6666666666666666E-2</v>
      </c>
      <c r="AV10" s="218"/>
      <c r="AW10" s="218"/>
      <c r="AX10" s="218"/>
      <c r="AY10" s="113"/>
      <c r="AZ10" s="113"/>
      <c r="BA10" s="113"/>
      <c r="BB10" s="113"/>
      <c r="BC10" s="113"/>
      <c r="BD10" s="113"/>
      <c r="BE10" s="113"/>
    </row>
    <row r="11" spans="1:57" s="274" customFormat="1" ht="15" customHeight="1">
      <c r="A11" s="275" t="s">
        <v>178</v>
      </c>
      <c r="B11" s="175">
        <f t="shared" ref="B11:M11" si="18">B6+B7+B8+B9+B10</f>
        <v>1871</v>
      </c>
      <c r="C11" s="175">
        <f t="shared" si="18"/>
        <v>1564</v>
      </c>
      <c r="D11" s="175">
        <f t="shared" si="18"/>
        <v>1769</v>
      </c>
      <c r="E11" s="175">
        <f t="shared" si="18"/>
        <v>1580</v>
      </c>
      <c r="F11" s="175">
        <f t="shared" si="18"/>
        <v>1737</v>
      </c>
      <c r="G11" s="175">
        <f t="shared" si="18"/>
        <v>1445</v>
      </c>
      <c r="H11" s="276">
        <f t="shared" si="18"/>
        <v>1518</v>
      </c>
      <c r="I11" s="276">
        <f t="shared" si="18"/>
        <v>1473</v>
      </c>
      <c r="J11" s="276">
        <f t="shared" si="18"/>
        <v>1328</v>
      </c>
      <c r="K11" s="276">
        <f t="shared" si="18"/>
        <v>1480</v>
      </c>
      <c r="L11" s="276">
        <f t="shared" si="18"/>
        <v>1471</v>
      </c>
      <c r="M11" s="276">
        <f t="shared" si="18"/>
        <v>1306</v>
      </c>
      <c r="N11" s="277">
        <f>AVERAGE(B11:M11)</f>
        <v>1545.1666666666667</v>
      </c>
      <c r="O11" s="278">
        <f>O6+O7+O8+O9+O10</f>
        <v>1325</v>
      </c>
      <c r="P11" s="278">
        <f t="shared" ref="P11:T11" si="19">P6+P7+P8+P9+P10</f>
        <v>269</v>
      </c>
      <c r="Q11" s="278">
        <f t="shared" si="19"/>
        <v>486</v>
      </c>
      <c r="R11" s="278">
        <f t="shared" si="19"/>
        <v>742</v>
      </c>
      <c r="S11" s="278">
        <f t="shared" si="19"/>
        <v>710</v>
      </c>
      <c r="T11" s="278">
        <f t="shared" si="19"/>
        <v>732</v>
      </c>
      <c r="U11" s="278">
        <f t="shared" ref="U11" si="20">U6+U7+U8+U9+U10</f>
        <v>738</v>
      </c>
      <c r="V11" s="278">
        <f t="shared" ref="V11" si="21">V6+V7+V8+V9+V10</f>
        <v>745</v>
      </c>
      <c r="W11" s="278">
        <f t="shared" ref="W11" si="22">W6+W7+W8+W9+W10</f>
        <v>688</v>
      </c>
      <c r="X11" s="278">
        <f t="shared" ref="X11" si="23">X6+X7+X8+X9+X10</f>
        <v>568</v>
      </c>
      <c r="Y11" s="278">
        <f t="shared" ref="Y11" si="24">Y6+Y7+Y8+Y9+Y10</f>
        <v>549</v>
      </c>
      <c r="Z11" s="278">
        <f t="shared" ref="Z11" si="25">Z6+Z7+Z8+Z9+Z10</f>
        <v>695</v>
      </c>
      <c r="AA11" s="278">
        <f t="shared" ref="AA11" si="26">AA6+AA7+AA8+AA9+AA10</f>
        <v>1151</v>
      </c>
      <c r="AB11" s="278">
        <f t="shared" ref="AB11" si="27">AB6+AB7+AB8+AB9+AB10</f>
        <v>1144</v>
      </c>
      <c r="AC11" s="278">
        <f t="shared" ref="AC11" si="28">AC6+AC7+AC8+AC9+AC10</f>
        <v>1108</v>
      </c>
      <c r="AD11" s="278">
        <f t="shared" ref="AD11" si="29">AD6+AD7+AD8+AD9+AD10</f>
        <v>1297</v>
      </c>
      <c r="AE11" s="277">
        <f>AVERAGE(O11:AD11)</f>
        <v>809.1875</v>
      </c>
      <c r="AF11" s="279">
        <f t="shared" si="1"/>
        <v>-0.25098925946862632</v>
      </c>
      <c r="AG11" s="279">
        <f t="shared" si="2"/>
        <v>-0.82974683544303796</v>
      </c>
      <c r="AH11" s="279">
        <f t="shared" si="3"/>
        <v>-0.72020725388601037</v>
      </c>
      <c r="AI11" s="279">
        <f t="shared" si="4"/>
        <v>-0.4865051903114187</v>
      </c>
      <c r="AJ11" s="279">
        <f t="shared" si="5"/>
        <v>-0.5322793148880105</v>
      </c>
      <c r="AK11" s="279">
        <f t="shared" si="6"/>
        <v>-0.5030549898167006</v>
      </c>
      <c r="AL11" s="279">
        <f t="shared" si="7"/>
        <v>-0.44427710843373491</v>
      </c>
      <c r="AM11" s="279">
        <f t="shared" si="8"/>
        <v>-0.4966216216216216</v>
      </c>
      <c r="AN11" s="279">
        <f t="shared" si="9"/>
        <v>-0.53229095853161112</v>
      </c>
      <c r="AO11" s="279">
        <f t="shared" si="17"/>
        <v>-0.56508422664624813</v>
      </c>
      <c r="AP11" s="279">
        <f t="shared" si="10"/>
        <v>-0.706574024585783</v>
      </c>
      <c r="AQ11" s="279">
        <f t="shared" si="11"/>
        <v>-0.55562659846547313</v>
      </c>
      <c r="AR11" s="279">
        <f t="shared" si="12"/>
        <v>-0.34934991520633124</v>
      </c>
      <c r="AS11" s="279">
        <f t="shared" si="13"/>
        <v>-0.27594936708860762</v>
      </c>
      <c r="AT11" s="279">
        <f t="shared" si="14"/>
        <v>-0.36211859527921703</v>
      </c>
      <c r="AU11" s="280">
        <f t="shared" si="15"/>
        <v>-0.10242214532871972</v>
      </c>
    </row>
    <row r="12" spans="1:57" s="8" customFormat="1" ht="17.25" customHeight="1">
      <c r="A12" s="57" t="s">
        <v>179</v>
      </c>
      <c r="B12" s="67"/>
      <c r="C12" s="67"/>
      <c r="D12" s="67"/>
      <c r="E12" s="67"/>
      <c r="F12" s="67"/>
      <c r="G12" s="67"/>
      <c r="H12" s="67"/>
      <c r="I12" s="67"/>
      <c r="J12" s="67"/>
      <c r="K12" s="67"/>
      <c r="L12" s="67"/>
      <c r="M12" s="67"/>
      <c r="N12" s="63"/>
      <c r="O12" s="67"/>
      <c r="P12" s="67"/>
      <c r="Q12" s="67"/>
      <c r="R12" s="67"/>
      <c r="S12" s="67"/>
      <c r="T12" s="67"/>
      <c r="U12" s="67"/>
      <c r="V12" s="67"/>
      <c r="W12" s="67"/>
      <c r="X12" s="67"/>
      <c r="Y12" s="67"/>
      <c r="Z12" s="67"/>
      <c r="AA12" s="67"/>
      <c r="AB12" s="63"/>
      <c r="AC12" s="65"/>
      <c r="AD12" s="65"/>
      <c r="AE12" s="65"/>
      <c r="AF12" s="65"/>
      <c r="AG12" s="65"/>
      <c r="AH12" s="65"/>
      <c r="AI12" s="65"/>
      <c r="AJ12" s="65"/>
      <c r="AK12" s="65"/>
      <c r="AL12" s="65"/>
      <c r="AM12" s="65"/>
      <c r="AN12" s="65"/>
      <c r="AO12" s="65"/>
      <c r="AP12" s="68"/>
      <c r="AQ12" s="68"/>
      <c r="AR12" s="66"/>
      <c r="AS12" s="66"/>
      <c r="AT12" s="66"/>
      <c r="AU12" s="66"/>
      <c r="AV12" s="13"/>
      <c r="AW12" s="13"/>
      <c r="AX12" s="13"/>
      <c r="AY12" s="13"/>
      <c r="AZ12" s="13"/>
      <c r="BA12" s="13"/>
      <c r="BB12" s="13"/>
      <c r="BC12" s="13"/>
      <c r="BD12" s="13"/>
      <c r="BE12" s="13"/>
    </row>
    <row r="13" spans="1:57" s="152" customFormat="1" ht="12" customHeight="1">
      <c r="A13" s="19" t="s">
        <v>86</v>
      </c>
      <c r="B13" s="149"/>
      <c r="C13" s="149"/>
      <c r="D13" s="149"/>
      <c r="E13" s="149"/>
      <c r="F13" s="149"/>
      <c r="G13" s="149"/>
      <c r="H13" s="149"/>
      <c r="I13" s="149"/>
      <c r="J13" s="149"/>
      <c r="K13" s="149"/>
      <c r="L13" s="149"/>
      <c r="M13" s="149"/>
      <c r="N13" s="143"/>
      <c r="O13" s="149"/>
      <c r="P13" s="149"/>
      <c r="Q13" s="149"/>
      <c r="R13" s="149"/>
      <c r="S13" s="149"/>
      <c r="T13" s="149"/>
      <c r="U13" s="149"/>
      <c r="V13" s="149"/>
      <c r="W13" s="149"/>
      <c r="X13" s="149"/>
      <c r="Y13" s="149"/>
      <c r="Z13" s="149"/>
      <c r="AA13" s="149"/>
      <c r="AB13" s="143"/>
      <c r="AC13" s="153"/>
      <c r="AD13" s="153"/>
      <c r="AE13" s="153"/>
      <c r="AF13" s="153"/>
      <c r="AG13" s="153"/>
      <c r="AH13" s="153"/>
      <c r="AI13" s="153"/>
      <c r="AJ13" s="153"/>
      <c r="AK13" s="153"/>
      <c r="AL13" s="153"/>
      <c r="AM13" s="153"/>
      <c r="AN13" s="153"/>
      <c r="AO13" s="153"/>
      <c r="AP13" s="19"/>
      <c r="AQ13" s="19"/>
      <c r="AR13" s="151"/>
      <c r="AS13" s="151"/>
      <c r="AT13" s="151"/>
      <c r="AU13" s="151"/>
    </row>
    <row r="14" spans="1:57" s="152" customFormat="1" ht="12" customHeight="1">
      <c r="A14" s="19" t="s">
        <v>181</v>
      </c>
      <c r="B14" s="19"/>
      <c r="C14" s="19"/>
      <c r="D14" s="150"/>
      <c r="E14" s="150"/>
      <c r="F14" s="150"/>
      <c r="G14" s="150"/>
      <c r="H14" s="150"/>
      <c r="I14" s="150"/>
      <c r="J14" s="150"/>
      <c r="K14" s="150"/>
      <c r="L14" s="150"/>
      <c r="M14" s="150"/>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row>
    <row r="15" spans="1:57" s="152" customFormat="1" ht="12" customHeight="1">
      <c r="A15" s="141" t="s">
        <v>182</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row>
    <row r="16" spans="1:57" s="148" customFormat="1" ht="30" customHeight="1">
      <c r="A16" s="19" t="s">
        <v>183</v>
      </c>
      <c r="B16" s="142"/>
      <c r="C16" s="142"/>
      <c r="D16" s="142"/>
      <c r="E16" s="142"/>
      <c r="F16" s="142"/>
      <c r="G16" s="142"/>
      <c r="H16" s="142"/>
      <c r="I16" s="142"/>
      <c r="J16" s="142"/>
      <c r="K16" s="142"/>
      <c r="L16" s="142"/>
      <c r="M16" s="142"/>
      <c r="N16" s="143"/>
      <c r="O16" s="142"/>
      <c r="P16" s="142"/>
      <c r="Q16" s="142"/>
      <c r="R16" s="142"/>
      <c r="S16" s="142"/>
      <c r="T16" s="142"/>
      <c r="U16" s="142"/>
      <c r="V16" s="142"/>
      <c r="W16" s="142"/>
      <c r="X16" s="142"/>
      <c r="Y16" s="142"/>
      <c r="Z16" s="142"/>
      <c r="AA16" s="142"/>
      <c r="AB16" s="143"/>
      <c r="AC16" s="144"/>
      <c r="AD16" s="144"/>
      <c r="AE16" s="144"/>
      <c r="AF16" s="144"/>
      <c r="AG16" s="144"/>
      <c r="AH16" s="144"/>
      <c r="AI16" s="144"/>
      <c r="AJ16" s="144"/>
      <c r="AK16" s="144"/>
      <c r="AL16" s="144"/>
      <c r="AM16" s="144"/>
      <c r="AN16" s="144"/>
      <c r="AO16" s="144"/>
      <c r="AP16" s="145"/>
      <c r="AQ16" s="145"/>
      <c r="AR16" s="146"/>
      <c r="AS16" s="146"/>
      <c r="AT16" s="146"/>
      <c r="AU16" s="146"/>
      <c r="AV16" s="147"/>
      <c r="AW16" s="147"/>
      <c r="AX16" s="147"/>
      <c r="AY16" s="147"/>
      <c r="AZ16" s="147"/>
      <c r="BA16" s="147"/>
      <c r="BB16" s="147"/>
      <c r="BC16" s="147"/>
      <c r="BD16" s="147"/>
      <c r="BE16" s="147"/>
    </row>
    <row r="17" spans="1:57" s="5" customFormat="1" ht="20.25" customHeight="1">
      <c r="A17" s="204" t="s">
        <v>258</v>
      </c>
      <c r="B17" s="122"/>
      <c r="C17" s="122"/>
      <c r="D17" s="122"/>
      <c r="E17" s="122"/>
      <c r="F17" s="122"/>
      <c r="G17" s="122"/>
      <c r="H17" s="122"/>
      <c r="I17" s="122"/>
      <c r="J17" s="122"/>
      <c r="K17" s="122"/>
      <c r="L17" s="122"/>
      <c r="M17" s="122"/>
      <c r="N17" s="122"/>
      <c r="O17" s="122"/>
      <c r="P17" s="122"/>
      <c r="Q17" s="122"/>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70"/>
      <c r="AQ17" s="70"/>
      <c r="AR17" s="71"/>
      <c r="AS17" s="71"/>
      <c r="AT17" s="71"/>
      <c r="AU17" s="71"/>
      <c r="AV17" s="26"/>
      <c r="AW17" s="26"/>
      <c r="AX17" s="26"/>
      <c r="AY17" s="26"/>
      <c r="AZ17" s="26"/>
      <c r="BA17" s="26"/>
      <c r="BB17" s="26"/>
      <c r="BC17" s="26"/>
      <c r="BD17" s="26"/>
      <c r="BE17" s="26"/>
    </row>
    <row r="18" spans="1:57" ht="15" customHeight="1">
      <c r="A18" s="109"/>
      <c r="B18" s="301" t="s">
        <v>259</v>
      </c>
      <c r="C18" s="301"/>
      <c r="D18" s="301"/>
      <c r="E18" s="301"/>
      <c r="F18" s="301"/>
      <c r="G18" s="301"/>
      <c r="H18" s="301"/>
      <c r="I18" s="301"/>
      <c r="J18" s="301"/>
      <c r="K18" s="301"/>
      <c r="L18" s="301"/>
      <c r="M18" s="301"/>
      <c r="N18" s="304"/>
      <c r="O18" s="300" t="s">
        <v>260</v>
      </c>
      <c r="P18" s="301"/>
      <c r="Q18" s="301"/>
      <c r="R18" s="301"/>
      <c r="S18" s="301"/>
      <c r="T18" s="301"/>
      <c r="U18" s="301"/>
      <c r="V18" s="301"/>
      <c r="W18" s="301"/>
      <c r="X18" s="301"/>
      <c r="Y18" s="301"/>
      <c r="Z18" s="301"/>
      <c r="AA18" s="301"/>
      <c r="AB18" s="301"/>
      <c r="AC18" s="301"/>
      <c r="AD18" s="301"/>
      <c r="AE18" s="304"/>
      <c r="AF18" s="300" t="s">
        <v>127</v>
      </c>
      <c r="AG18" s="301"/>
      <c r="AH18" s="301"/>
      <c r="AI18" s="301"/>
      <c r="AJ18" s="301"/>
      <c r="AK18" s="301"/>
      <c r="AL18" s="301"/>
      <c r="AM18" s="301"/>
      <c r="AN18" s="301"/>
      <c r="AO18" s="301"/>
      <c r="AP18" s="301"/>
      <c r="AQ18" s="301"/>
      <c r="AR18" s="301"/>
      <c r="AS18" s="301"/>
      <c r="AT18" s="301"/>
      <c r="AU18" s="301"/>
      <c r="AV18" s="1"/>
      <c r="AW18" s="1"/>
      <c r="AX18" s="1"/>
      <c r="AY18" s="1"/>
      <c r="AZ18" s="1"/>
      <c r="BA18" s="1"/>
      <c r="BB18" s="1"/>
      <c r="BC18" s="1"/>
      <c r="BD18" s="1"/>
      <c r="BE18" s="1"/>
    </row>
    <row r="19" spans="1:57" s="15" customFormat="1" ht="41.45" customHeight="1">
      <c r="A19" s="117" t="s">
        <v>94</v>
      </c>
      <c r="B19" s="115" t="s">
        <v>261</v>
      </c>
      <c r="C19" s="100" t="s">
        <v>262</v>
      </c>
      <c r="D19" s="100" t="s">
        <v>263</v>
      </c>
      <c r="E19" s="100" t="s">
        <v>264</v>
      </c>
      <c r="F19" s="100" t="s">
        <v>265</v>
      </c>
      <c r="G19" s="100" t="s">
        <v>266</v>
      </c>
      <c r="H19" s="100" t="s">
        <v>267</v>
      </c>
      <c r="I19" s="100" t="s">
        <v>268</v>
      </c>
      <c r="J19" s="100" t="s">
        <v>269</v>
      </c>
      <c r="K19" s="100" t="s">
        <v>270</v>
      </c>
      <c r="L19" s="100" t="s">
        <v>271</v>
      </c>
      <c r="M19" s="100" t="s">
        <v>272</v>
      </c>
      <c r="N19" s="100" t="s">
        <v>273</v>
      </c>
      <c r="O19" s="100" t="s">
        <v>274</v>
      </c>
      <c r="P19" s="100" t="s">
        <v>275</v>
      </c>
      <c r="Q19" s="100" t="s">
        <v>276</v>
      </c>
      <c r="R19" s="100" t="s">
        <v>277</v>
      </c>
      <c r="S19" s="100" t="s">
        <v>278</v>
      </c>
      <c r="T19" s="100" t="s">
        <v>279</v>
      </c>
      <c r="U19" s="100" t="s">
        <v>280</v>
      </c>
      <c r="V19" s="100" t="s">
        <v>281</v>
      </c>
      <c r="W19" s="100" t="s">
        <v>282</v>
      </c>
      <c r="X19" s="100" t="s">
        <v>283</v>
      </c>
      <c r="Y19" s="100" t="s">
        <v>284</v>
      </c>
      <c r="Z19" s="100" t="s">
        <v>285</v>
      </c>
      <c r="AA19" s="100" t="s">
        <v>286</v>
      </c>
      <c r="AB19" s="100" t="s">
        <v>287</v>
      </c>
      <c r="AC19" s="100" t="s">
        <v>288</v>
      </c>
      <c r="AD19" s="100" t="s">
        <v>289</v>
      </c>
      <c r="AE19" s="100" t="s">
        <v>290</v>
      </c>
      <c r="AF19" s="100" t="s">
        <v>158</v>
      </c>
      <c r="AG19" s="100" t="s">
        <v>159</v>
      </c>
      <c r="AH19" s="100" t="s">
        <v>160</v>
      </c>
      <c r="AI19" s="100" t="s">
        <v>161</v>
      </c>
      <c r="AJ19" s="100" t="s">
        <v>162</v>
      </c>
      <c r="AK19" s="100" t="s">
        <v>163</v>
      </c>
      <c r="AL19" s="100" t="s">
        <v>217</v>
      </c>
      <c r="AM19" s="100" t="s">
        <v>165</v>
      </c>
      <c r="AN19" s="100" t="s">
        <v>166</v>
      </c>
      <c r="AO19" s="100" t="s">
        <v>218</v>
      </c>
      <c r="AP19" s="100" t="s">
        <v>219</v>
      </c>
      <c r="AQ19" s="100" t="s">
        <v>220</v>
      </c>
      <c r="AR19" s="100" t="s">
        <v>221</v>
      </c>
      <c r="AS19" s="100" t="s">
        <v>171</v>
      </c>
      <c r="AT19" s="100" t="s">
        <v>172</v>
      </c>
      <c r="AU19" s="116" t="s">
        <v>173</v>
      </c>
      <c r="AV19" s="99"/>
      <c r="AW19" s="99"/>
      <c r="AX19" s="99"/>
      <c r="AY19" s="99"/>
      <c r="AZ19" s="99"/>
      <c r="BA19" s="99"/>
      <c r="BB19" s="99"/>
      <c r="BC19" s="99"/>
      <c r="BD19" s="99"/>
      <c r="BE19" s="99"/>
    </row>
    <row r="20" spans="1:57" s="114" customFormat="1" ht="15" customHeight="1">
      <c r="A20" s="118" t="s">
        <v>174</v>
      </c>
      <c r="B20" s="120">
        <v>55</v>
      </c>
      <c r="C20" s="120">
        <v>39</v>
      </c>
      <c r="D20" s="120">
        <v>43</v>
      </c>
      <c r="E20" s="120">
        <v>52</v>
      </c>
      <c r="F20" s="120">
        <v>53</v>
      </c>
      <c r="G20" s="120">
        <v>46</v>
      </c>
      <c r="H20" s="120">
        <v>40</v>
      </c>
      <c r="I20" s="120">
        <v>40</v>
      </c>
      <c r="J20" s="120">
        <v>52</v>
      </c>
      <c r="K20" s="120">
        <v>57</v>
      </c>
      <c r="L20" s="120">
        <v>42</v>
      </c>
      <c r="M20" s="120">
        <v>48</v>
      </c>
      <c r="N20" s="111">
        <f t="shared" ref="N20:N25" si="30">AVERAGE(B20:M20)</f>
        <v>47.25</v>
      </c>
      <c r="O20" s="120">
        <v>70</v>
      </c>
      <c r="P20" s="120">
        <v>37</v>
      </c>
      <c r="Q20" s="120">
        <v>41</v>
      </c>
      <c r="R20" s="120">
        <v>64</v>
      </c>
      <c r="S20" s="120">
        <v>55</v>
      </c>
      <c r="T20" s="120">
        <v>27</v>
      </c>
      <c r="U20" s="120">
        <v>45</v>
      </c>
      <c r="V20" s="120">
        <v>57</v>
      </c>
      <c r="W20" s="120">
        <v>63</v>
      </c>
      <c r="X20" s="121">
        <v>48</v>
      </c>
      <c r="Y20" s="120">
        <v>47</v>
      </c>
      <c r="Z20" s="120">
        <v>35</v>
      </c>
      <c r="AA20" s="121">
        <v>46</v>
      </c>
      <c r="AB20" s="120">
        <v>33</v>
      </c>
      <c r="AC20" s="120">
        <v>44</v>
      </c>
      <c r="AD20" s="120">
        <v>34</v>
      </c>
      <c r="AE20" s="111">
        <f>AVERAGE(O20:AD20)</f>
        <v>46.625</v>
      </c>
      <c r="AF20" s="232">
        <f t="shared" ref="AF20:AF25" si="31">((O20-D20)/D20)</f>
        <v>0.62790697674418605</v>
      </c>
      <c r="AG20" s="232">
        <f t="shared" ref="AG20:AG25" si="32">((P20-E20)/E20)</f>
        <v>-0.28846153846153844</v>
      </c>
      <c r="AH20" s="232">
        <f t="shared" ref="AH20:AH25" si="33">((Q20-F20)/F20)</f>
        <v>-0.22641509433962265</v>
      </c>
      <c r="AI20" s="232">
        <f t="shared" ref="AI20:AI25" si="34">((R20-G20)/G20)</f>
        <v>0.39130434782608697</v>
      </c>
      <c r="AJ20" s="232">
        <f t="shared" ref="AJ20:AJ25" si="35">((S20-H20)/H20)</f>
        <v>0.375</v>
      </c>
      <c r="AK20" s="232">
        <f t="shared" ref="AK20:AK25" si="36">((T20-I20)/I20)</f>
        <v>-0.32500000000000001</v>
      </c>
      <c r="AL20" s="232">
        <f t="shared" ref="AL20:AL25" si="37">((U20-J20)/J20)</f>
        <v>-0.13461538461538461</v>
      </c>
      <c r="AM20" s="232">
        <f t="shared" ref="AM20:AM25" si="38">((V20-K20)/K20)</f>
        <v>0</v>
      </c>
      <c r="AN20" s="232">
        <f t="shared" ref="AN20:AN25" si="39">((W20-L20)/L20)</f>
        <v>0.5</v>
      </c>
      <c r="AO20" s="232">
        <f t="shared" ref="AO20:AO25" si="40">((X20-M20)/M20)</f>
        <v>0</v>
      </c>
      <c r="AP20" s="232">
        <f t="shared" ref="AP20:AP25" si="41">((Y20-B20)/B20)</f>
        <v>-0.14545454545454545</v>
      </c>
      <c r="AQ20" s="232">
        <f t="shared" ref="AQ20:AQ25" si="42">((Z20-C20)/C20)</f>
        <v>-0.10256410256410256</v>
      </c>
      <c r="AR20" s="232">
        <f t="shared" ref="AR20:AR25" si="43">((AA20-D20)/D20)</f>
        <v>6.9767441860465115E-2</v>
      </c>
      <c r="AS20" s="232">
        <f t="shared" ref="AS20:AS25" si="44">((AB20-E20)/E20)</f>
        <v>-0.36538461538461536</v>
      </c>
      <c r="AT20" s="232">
        <f t="shared" ref="AT20:AT25" si="45">((AC20-F20)/F20)</f>
        <v>-0.16981132075471697</v>
      </c>
      <c r="AU20" s="233">
        <f t="shared" ref="AU20:AU25" si="46">((AD20-G20)/G20)</f>
        <v>-0.2608695652173913</v>
      </c>
      <c r="AV20" s="113"/>
      <c r="AW20" s="113"/>
      <c r="AX20" s="113"/>
      <c r="AY20" s="113"/>
      <c r="AZ20" s="113"/>
      <c r="BA20" s="113"/>
      <c r="BB20" s="113"/>
      <c r="BC20" s="113"/>
      <c r="BD20" s="113"/>
      <c r="BE20" s="113"/>
    </row>
    <row r="21" spans="1:57" s="114" customFormat="1" ht="15" customHeight="1">
      <c r="A21" s="118" t="s">
        <v>175</v>
      </c>
      <c r="B21" s="120">
        <v>858</v>
      </c>
      <c r="C21" s="120">
        <v>844</v>
      </c>
      <c r="D21" s="120">
        <v>839</v>
      </c>
      <c r="E21" s="120">
        <v>791</v>
      </c>
      <c r="F21" s="120">
        <v>836</v>
      </c>
      <c r="G21" s="120">
        <v>682</v>
      </c>
      <c r="H21" s="120">
        <v>733</v>
      </c>
      <c r="I21" s="120">
        <v>660</v>
      </c>
      <c r="J21" s="120">
        <v>599</v>
      </c>
      <c r="K21" s="120">
        <v>736</v>
      </c>
      <c r="L21" s="120">
        <v>692</v>
      </c>
      <c r="M21" s="120">
        <v>674</v>
      </c>
      <c r="N21" s="111">
        <f t="shared" si="30"/>
        <v>745.33333333333337</v>
      </c>
      <c r="O21" s="120">
        <v>915</v>
      </c>
      <c r="P21" s="120">
        <v>550</v>
      </c>
      <c r="Q21" s="120">
        <v>97</v>
      </c>
      <c r="R21" s="120">
        <v>420</v>
      </c>
      <c r="S21" s="120">
        <v>965</v>
      </c>
      <c r="T21" s="120">
        <v>746</v>
      </c>
      <c r="U21" s="120">
        <v>665</v>
      </c>
      <c r="V21" s="120">
        <v>655</v>
      </c>
      <c r="W21" s="120">
        <v>590</v>
      </c>
      <c r="X21" s="121">
        <v>514</v>
      </c>
      <c r="Y21" s="120">
        <v>548</v>
      </c>
      <c r="Z21" s="120">
        <v>669</v>
      </c>
      <c r="AA21" s="121">
        <v>992</v>
      </c>
      <c r="AB21" s="120">
        <v>1011</v>
      </c>
      <c r="AC21" s="120">
        <v>1029</v>
      </c>
      <c r="AD21" s="120">
        <v>878</v>
      </c>
      <c r="AE21" s="111">
        <f t="shared" ref="AE21:AE25" si="47">AVERAGE(O21:AD21)</f>
        <v>702.75</v>
      </c>
      <c r="AF21" s="232">
        <f t="shared" si="31"/>
        <v>9.0584028605482717E-2</v>
      </c>
      <c r="AG21" s="232">
        <f t="shared" si="32"/>
        <v>-0.30467762326169406</v>
      </c>
      <c r="AH21" s="232">
        <f t="shared" si="33"/>
        <v>-0.88397129186602874</v>
      </c>
      <c r="AI21" s="232">
        <f t="shared" si="34"/>
        <v>-0.38416422287390029</v>
      </c>
      <c r="AJ21" s="232">
        <f t="shared" si="35"/>
        <v>0.31650750341064121</v>
      </c>
      <c r="AK21" s="232">
        <f t="shared" si="36"/>
        <v>0.13030303030303031</v>
      </c>
      <c r="AL21" s="232">
        <f t="shared" si="37"/>
        <v>0.11018363939899833</v>
      </c>
      <c r="AM21" s="232">
        <f t="shared" si="38"/>
        <v>-0.11005434782608696</v>
      </c>
      <c r="AN21" s="232">
        <f t="shared" si="39"/>
        <v>-0.14739884393063585</v>
      </c>
      <c r="AO21" s="232">
        <f t="shared" si="40"/>
        <v>-0.23738872403560832</v>
      </c>
      <c r="AP21" s="232">
        <f t="shared" si="41"/>
        <v>-0.36130536130536128</v>
      </c>
      <c r="AQ21" s="232">
        <f t="shared" si="42"/>
        <v>-0.20734597156398105</v>
      </c>
      <c r="AR21" s="232">
        <f t="shared" si="43"/>
        <v>0.18235995232419547</v>
      </c>
      <c r="AS21" s="232">
        <f t="shared" si="44"/>
        <v>0.2781289506953224</v>
      </c>
      <c r="AT21" s="232">
        <f t="shared" si="45"/>
        <v>0.23086124401913877</v>
      </c>
      <c r="AU21" s="233">
        <f t="shared" si="46"/>
        <v>0.28739002932551322</v>
      </c>
      <c r="AV21" s="113"/>
      <c r="AW21" s="113"/>
      <c r="AX21" s="113"/>
      <c r="AY21" s="113"/>
      <c r="AZ21" s="113"/>
      <c r="BA21" s="113"/>
      <c r="BB21" s="113"/>
      <c r="BC21" s="113"/>
      <c r="BD21" s="113"/>
      <c r="BE21" s="113"/>
    </row>
    <row r="22" spans="1:57" s="114" customFormat="1" ht="15" customHeight="1">
      <c r="A22" s="118" t="s">
        <v>107</v>
      </c>
      <c r="B22" s="120">
        <v>75</v>
      </c>
      <c r="C22" s="120">
        <v>71</v>
      </c>
      <c r="D22" s="120">
        <v>80</v>
      </c>
      <c r="E22" s="120">
        <v>61</v>
      </c>
      <c r="F22" s="120">
        <v>86</v>
      </c>
      <c r="G22" s="120">
        <v>102</v>
      </c>
      <c r="H22" s="120">
        <v>70</v>
      </c>
      <c r="I22" s="120">
        <v>93</v>
      </c>
      <c r="J22" s="120">
        <v>61</v>
      </c>
      <c r="K22" s="120">
        <v>73</v>
      </c>
      <c r="L22" s="120">
        <v>98</v>
      </c>
      <c r="M22" s="120">
        <v>86</v>
      </c>
      <c r="N22" s="111">
        <f t="shared" si="30"/>
        <v>79.666666666666671</v>
      </c>
      <c r="O22" s="120">
        <v>93</v>
      </c>
      <c r="P22" s="120">
        <v>80</v>
      </c>
      <c r="Q22" s="120">
        <v>67</v>
      </c>
      <c r="R22" s="120">
        <v>83</v>
      </c>
      <c r="S22" s="120">
        <v>76</v>
      </c>
      <c r="T22" s="120">
        <v>71</v>
      </c>
      <c r="U22" s="120">
        <v>82</v>
      </c>
      <c r="V22" s="120">
        <v>75</v>
      </c>
      <c r="W22" s="120">
        <v>26</v>
      </c>
      <c r="X22" s="121">
        <v>20</v>
      </c>
      <c r="Y22" s="120">
        <v>45</v>
      </c>
      <c r="Z22" s="120">
        <v>60</v>
      </c>
      <c r="AA22" s="121">
        <v>73</v>
      </c>
      <c r="AB22" s="120">
        <v>144</v>
      </c>
      <c r="AC22" s="120">
        <v>94</v>
      </c>
      <c r="AD22" s="120">
        <v>69</v>
      </c>
      <c r="AE22" s="111">
        <f t="shared" si="47"/>
        <v>72.375</v>
      </c>
      <c r="AF22" s="232">
        <f t="shared" si="31"/>
        <v>0.16250000000000001</v>
      </c>
      <c r="AG22" s="232">
        <f t="shared" si="32"/>
        <v>0.31147540983606559</v>
      </c>
      <c r="AH22" s="232">
        <f t="shared" si="33"/>
        <v>-0.22093023255813954</v>
      </c>
      <c r="AI22" s="232">
        <f t="shared" si="34"/>
        <v>-0.18627450980392157</v>
      </c>
      <c r="AJ22" s="232">
        <f t="shared" si="35"/>
        <v>8.5714285714285715E-2</v>
      </c>
      <c r="AK22" s="232">
        <f t="shared" si="36"/>
        <v>-0.23655913978494625</v>
      </c>
      <c r="AL22" s="232">
        <f t="shared" si="37"/>
        <v>0.34426229508196721</v>
      </c>
      <c r="AM22" s="232">
        <f t="shared" si="38"/>
        <v>2.7397260273972601E-2</v>
      </c>
      <c r="AN22" s="232">
        <f t="shared" si="39"/>
        <v>-0.73469387755102045</v>
      </c>
      <c r="AO22" s="232">
        <f t="shared" si="40"/>
        <v>-0.76744186046511631</v>
      </c>
      <c r="AP22" s="232">
        <f t="shared" si="41"/>
        <v>-0.4</v>
      </c>
      <c r="AQ22" s="232">
        <f t="shared" si="42"/>
        <v>-0.15492957746478872</v>
      </c>
      <c r="AR22" s="232">
        <f t="shared" si="43"/>
        <v>-8.7499999999999994E-2</v>
      </c>
      <c r="AS22" s="232">
        <f t="shared" si="44"/>
        <v>1.360655737704918</v>
      </c>
      <c r="AT22" s="232">
        <f t="shared" si="45"/>
        <v>9.3023255813953487E-2</v>
      </c>
      <c r="AU22" s="233">
        <f t="shared" si="46"/>
        <v>-0.3235294117647059</v>
      </c>
      <c r="AV22" s="113"/>
      <c r="AW22" s="113"/>
      <c r="AX22" s="113"/>
      <c r="AY22" s="113"/>
      <c r="AZ22" s="113"/>
      <c r="BA22" s="113"/>
      <c r="BB22" s="113"/>
      <c r="BC22" s="113"/>
      <c r="BD22" s="113"/>
      <c r="BE22" s="113"/>
    </row>
    <row r="23" spans="1:57" s="114" customFormat="1" ht="15" customHeight="1">
      <c r="A23" s="118" t="s">
        <v>176</v>
      </c>
      <c r="B23" s="120">
        <v>355</v>
      </c>
      <c r="C23" s="120">
        <v>322</v>
      </c>
      <c r="D23" s="120">
        <v>314</v>
      </c>
      <c r="E23" s="120">
        <v>340</v>
      </c>
      <c r="F23" s="120">
        <v>332</v>
      </c>
      <c r="G23" s="120">
        <v>287</v>
      </c>
      <c r="H23" s="120">
        <v>316</v>
      </c>
      <c r="I23" s="120">
        <v>291</v>
      </c>
      <c r="J23" s="120">
        <v>276</v>
      </c>
      <c r="K23" s="120">
        <v>343</v>
      </c>
      <c r="L23" s="120">
        <v>297</v>
      </c>
      <c r="M23" s="120">
        <v>293</v>
      </c>
      <c r="N23" s="111">
        <f t="shared" si="30"/>
        <v>313.83333333333331</v>
      </c>
      <c r="O23" s="120">
        <v>432</v>
      </c>
      <c r="P23" s="120">
        <v>264</v>
      </c>
      <c r="Q23" s="120">
        <v>241</v>
      </c>
      <c r="R23" s="120">
        <v>283</v>
      </c>
      <c r="S23" s="120">
        <v>296</v>
      </c>
      <c r="T23" s="120">
        <v>231</v>
      </c>
      <c r="U23" s="120">
        <v>293</v>
      </c>
      <c r="V23" s="120">
        <v>266</v>
      </c>
      <c r="W23" s="120">
        <v>217</v>
      </c>
      <c r="X23" s="121">
        <v>272</v>
      </c>
      <c r="Y23" s="120">
        <v>349</v>
      </c>
      <c r="Z23" s="120">
        <v>326</v>
      </c>
      <c r="AA23" s="121">
        <v>352</v>
      </c>
      <c r="AB23" s="120">
        <v>349</v>
      </c>
      <c r="AC23" s="120">
        <v>318</v>
      </c>
      <c r="AD23" s="120">
        <v>339</v>
      </c>
      <c r="AE23" s="111">
        <f t="shared" si="47"/>
        <v>301.75</v>
      </c>
      <c r="AF23" s="232">
        <f t="shared" si="31"/>
        <v>0.37579617834394907</v>
      </c>
      <c r="AG23" s="232">
        <f t="shared" si="32"/>
        <v>-0.22352941176470589</v>
      </c>
      <c r="AH23" s="232">
        <f t="shared" si="33"/>
        <v>-0.2740963855421687</v>
      </c>
      <c r="AI23" s="232">
        <f t="shared" si="34"/>
        <v>-1.3937282229965157E-2</v>
      </c>
      <c r="AJ23" s="232">
        <f t="shared" si="35"/>
        <v>-6.3291139240506333E-2</v>
      </c>
      <c r="AK23" s="232">
        <f t="shared" si="36"/>
        <v>-0.20618556701030927</v>
      </c>
      <c r="AL23" s="232">
        <f t="shared" si="37"/>
        <v>6.1594202898550728E-2</v>
      </c>
      <c r="AM23" s="232">
        <f t="shared" si="38"/>
        <v>-0.22448979591836735</v>
      </c>
      <c r="AN23" s="232">
        <f t="shared" si="39"/>
        <v>-0.26936026936026936</v>
      </c>
      <c r="AO23" s="232">
        <f t="shared" si="40"/>
        <v>-7.1672354948805458E-2</v>
      </c>
      <c r="AP23" s="232">
        <f t="shared" si="41"/>
        <v>-1.6901408450704224E-2</v>
      </c>
      <c r="AQ23" s="232">
        <f t="shared" si="42"/>
        <v>1.2422360248447204E-2</v>
      </c>
      <c r="AR23" s="232">
        <f t="shared" si="43"/>
        <v>0.12101910828025478</v>
      </c>
      <c r="AS23" s="232">
        <f t="shared" si="44"/>
        <v>2.6470588235294117E-2</v>
      </c>
      <c r="AT23" s="232">
        <f t="shared" si="45"/>
        <v>-4.2168674698795178E-2</v>
      </c>
      <c r="AU23" s="233">
        <f t="shared" si="46"/>
        <v>0.18118466898954705</v>
      </c>
      <c r="AV23" s="113"/>
      <c r="AW23" s="113"/>
      <c r="AX23" s="113"/>
      <c r="AY23" s="113"/>
      <c r="AZ23" s="113"/>
      <c r="BA23" s="113"/>
      <c r="BB23" s="113"/>
      <c r="BC23" s="113"/>
      <c r="BD23" s="113"/>
      <c r="BE23" s="113"/>
    </row>
    <row r="24" spans="1:57" s="114" customFormat="1" ht="15" customHeight="1">
      <c r="A24" s="118" t="s">
        <v>177</v>
      </c>
      <c r="B24" s="120">
        <v>419</v>
      </c>
      <c r="C24" s="120">
        <v>342</v>
      </c>
      <c r="D24" s="120">
        <v>347</v>
      </c>
      <c r="E24" s="120">
        <v>303</v>
      </c>
      <c r="F24" s="120">
        <v>351</v>
      </c>
      <c r="G24" s="120">
        <v>278</v>
      </c>
      <c r="H24" s="120">
        <v>241</v>
      </c>
      <c r="I24" s="120">
        <v>274</v>
      </c>
      <c r="J24" s="120">
        <v>230</v>
      </c>
      <c r="K24" s="120">
        <v>286</v>
      </c>
      <c r="L24" s="120">
        <v>254</v>
      </c>
      <c r="M24" s="120">
        <v>294</v>
      </c>
      <c r="N24" s="111">
        <f t="shared" si="30"/>
        <v>301.58333333333331</v>
      </c>
      <c r="O24" s="120">
        <v>465</v>
      </c>
      <c r="P24" s="120">
        <v>338</v>
      </c>
      <c r="Q24" s="120">
        <v>272</v>
      </c>
      <c r="R24" s="120">
        <v>266</v>
      </c>
      <c r="S24" s="120">
        <v>291</v>
      </c>
      <c r="T24" s="120">
        <v>267</v>
      </c>
      <c r="U24" s="120">
        <v>280</v>
      </c>
      <c r="V24" s="120">
        <v>277</v>
      </c>
      <c r="W24" s="120">
        <v>249</v>
      </c>
      <c r="X24" s="121">
        <v>280</v>
      </c>
      <c r="Y24" s="120">
        <v>338</v>
      </c>
      <c r="Z24" s="120">
        <v>274</v>
      </c>
      <c r="AA24" s="121">
        <v>384</v>
      </c>
      <c r="AB24" s="120">
        <v>354</v>
      </c>
      <c r="AC24" s="120">
        <v>297</v>
      </c>
      <c r="AD24" s="120">
        <v>323</v>
      </c>
      <c r="AE24" s="111">
        <f t="shared" si="47"/>
        <v>309.6875</v>
      </c>
      <c r="AF24" s="232">
        <f t="shared" si="31"/>
        <v>0.34005763688760809</v>
      </c>
      <c r="AG24" s="232">
        <f t="shared" si="32"/>
        <v>0.11551155115511551</v>
      </c>
      <c r="AH24" s="232">
        <f t="shared" si="33"/>
        <v>-0.22507122507122507</v>
      </c>
      <c r="AI24" s="232">
        <f t="shared" si="34"/>
        <v>-4.3165467625899283E-2</v>
      </c>
      <c r="AJ24" s="232">
        <f t="shared" si="35"/>
        <v>0.2074688796680498</v>
      </c>
      <c r="AK24" s="232">
        <f t="shared" si="36"/>
        <v>-2.5547445255474453E-2</v>
      </c>
      <c r="AL24" s="232">
        <f t="shared" si="37"/>
        <v>0.21739130434782608</v>
      </c>
      <c r="AM24" s="232">
        <f t="shared" si="38"/>
        <v>-3.1468531468531472E-2</v>
      </c>
      <c r="AN24" s="232">
        <f t="shared" si="39"/>
        <v>-1.968503937007874E-2</v>
      </c>
      <c r="AO24" s="232">
        <f t="shared" si="40"/>
        <v>-4.7619047619047616E-2</v>
      </c>
      <c r="AP24" s="232">
        <f t="shared" si="41"/>
        <v>-0.19331742243436753</v>
      </c>
      <c r="AQ24" s="232">
        <f t="shared" si="42"/>
        <v>-0.19883040935672514</v>
      </c>
      <c r="AR24" s="232">
        <f t="shared" si="43"/>
        <v>0.10662824207492795</v>
      </c>
      <c r="AS24" s="232">
        <f t="shared" si="44"/>
        <v>0.16831683168316833</v>
      </c>
      <c r="AT24" s="232">
        <f t="shared" si="45"/>
        <v>-0.15384615384615385</v>
      </c>
      <c r="AU24" s="233">
        <f t="shared" si="46"/>
        <v>0.16187050359712229</v>
      </c>
      <c r="AV24" s="113"/>
      <c r="AW24" s="113"/>
      <c r="AX24" s="113"/>
      <c r="AY24" s="113"/>
      <c r="AZ24" s="113"/>
      <c r="BA24" s="113"/>
      <c r="BB24" s="113"/>
      <c r="BC24" s="113"/>
      <c r="BD24" s="113"/>
      <c r="BE24" s="113"/>
    </row>
    <row r="25" spans="1:57" s="134" customFormat="1" ht="15" customHeight="1">
      <c r="A25" s="174" t="s">
        <v>178</v>
      </c>
      <c r="B25" s="175">
        <f t="shared" ref="B25:M25" si="48">B20+B21+B22+B23+B24</f>
        <v>1762</v>
      </c>
      <c r="C25" s="175">
        <f t="shared" si="48"/>
        <v>1618</v>
      </c>
      <c r="D25" s="175">
        <f t="shared" si="48"/>
        <v>1623</v>
      </c>
      <c r="E25" s="175">
        <f t="shared" si="48"/>
        <v>1547</v>
      </c>
      <c r="F25" s="175">
        <f t="shared" si="48"/>
        <v>1658</v>
      </c>
      <c r="G25" s="175">
        <f t="shared" si="48"/>
        <v>1395</v>
      </c>
      <c r="H25" s="175">
        <f t="shared" si="48"/>
        <v>1400</v>
      </c>
      <c r="I25" s="175">
        <f t="shared" si="48"/>
        <v>1358</v>
      </c>
      <c r="J25" s="175">
        <f t="shared" si="48"/>
        <v>1218</v>
      </c>
      <c r="K25" s="175">
        <f t="shared" si="48"/>
        <v>1495</v>
      </c>
      <c r="L25" s="175">
        <f t="shared" si="48"/>
        <v>1383</v>
      </c>
      <c r="M25" s="175">
        <f t="shared" si="48"/>
        <v>1395</v>
      </c>
      <c r="N25" s="176">
        <f t="shared" si="30"/>
        <v>1487.6666666666667</v>
      </c>
      <c r="O25" s="175">
        <f t="shared" ref="O25:AD25" si="49">O20+O21+O22+O23+O24</f>
        <v>1975</v>
      </c>
      <c r="P25" s="175">
        <f t="shared" si="49"/>
        <v>1269</v>
      </c>
      <c r="Q25" s="175">
        <f t="shared" si="49"/>
        <v>718</v>
      </c>
      <c r="R25" s="175">
        <f t="shared" si="49"/>
        <v>1116</v>
      </c>
      <c r="S25" s="175">
        <f t="shared" si="49"/>
        <v>1683</v>
      </c>
      <c r="T25" s="175">
        <f t="shared" si="49"/>
        <v>1342</v>
      </c>
      <c r="U25" s="175">
        <f t="shared" si="49"/>
        <v>1365</v>
      </c>
      <c r="V25" s="175">
        <f t="shared" si="49"/>
        <v>1330</v>
      </c>
      <c r="W25" s="175">
        <f t="shared" si="49"/>
        <v>1145</v>
      </c>
      <c r="X25" s="175">
        <f t="shared" si="49"/>
        <v>1134</v>
      </c>
      <c r="Y25" s="175">
        <f>Y20+Y21+Y22+Y23+Y24</f>
        <v>1327</v>
      </c>
      <c r="Z25" s="175">
        <f t="shared" si="49"/>
        <v>1364</v>
      </c>
      <c r="AA25" s="175">
        <f t="shared" si="49"/>
        <v>1847</v>
      </c>
      <c r="AB25" s="175">
        <f t="shared" si="49"/>
        <v>1891</v>
      </c>
      <c r="AC25" s="175">
        <f t="shared" si="49"/>
        <v>1782</v>
      </c>
      <c r="AD25" s="175">
        <f t="shared" si="49"/>
        <v>1643</v>
      </c>
      <c r="AE25" s="176">
        <f t="shared" si="47"/>
        <v>1433.1875</v>
      </c>
      <c r="AF25" s="234">
        <f t="shared" si="31"/>
        <v>0.21688231669747382</v>
      </c>
      <c r="AG25" s="234">
        <f t="shared" si="32"/>
        <v>-0.17970265029088558</v>
      </c>
      <c r="AH25" s="234">
        <f t="shared" si="33"/>
        <v>-0.56694813027744273</v>
      </c>
      <c r="AI25" s="234">
        <f t="shared" si="34"/>
        <v>-0.2</v>
      </c>
      <c r="AJ25" s="234">
        <f t="shared" si="35"/>
        <v>0.20214285714285715</v>
      </c>
      <c r="AK25" s="234">
        <f t="shared" si="36"/>
        <v>-1.1782032400589101E-2</v>
      </c>
      <c r="AL25" s="234">
        <f t="shared" si="37"/>
        <v>0.1206896551724138</v>
      </c>
      <c r="AM25" s="234">
        <f t="shared" si="38"/>
        <v>-0.11036789297658862</v>
      </c>
      <c r="AN25" s="234">
        <f t="shared" si="39"/>
        <v>-0.17208966015907448</v>
      </c>
      <c r="AO25" s="234">
        <f t="shared" si="40"/>
        <v>-0.18709677419354839</v>
      </c>
      <c r="AP25" s="234">
        <f t="shared" si="41"/>
        <v>-0.24687854710556187</v>
      </c>
      <c r="AQ25" s="234">
        <f t="shared" si="42"/>
        <v>-0.15698393077873918</v>
      </c>
      <c r="AR25" s="234">
        <f t="shared" si="43"/>
        <v>0.13801601971657423</v>
      </c>
      <c r="AS25" s="234">
        <f t="shared" si="44"/>
        <v>0.22236586942469294</v>
      </c>
      <c r="AT25" s="234">
        <f t="shared" si="45"/>
        <v>7.478890229191798E-2</v>
      </c>
      <c r="AU25" s="235">
        <f t="shared" si="46"/>
        <v>0.17777777777777778</v>
      </c>
      <c r="AV25" s="133"/>
      <c r="AW25" s="133"/>
      <c r="AX25" s="133"/>
      <c r="AY25" s="133"/>
      <c r="AZ25" s="133"/>
      <c r="BA25" s="133"/>
      <c r="BB25" s="133"/>
      <c r="BC25" s="133"/>
      <c r="BD25" s="133"/>
      <c r="BE25" s="133"/>
    </row>
    <row r="26" spans="1:57" s="8" customFormat="1" ht="17.25" customHeight="1">
      <c r="A26" s="57" t="s">
        <v>179</v>
      </c>
      <c r="B26" s="67"/>
      <c r="C26" s="67"/>
      <c r="D26" s="67"/>
      <c r="E26" s="67"/>
      <c r="F26" s="67"/>
      <c r="G26" s="67"/>
      <c r="H26" s="67"/>
      <c r="I26" s="67"/>
      <c r="J26" s="67"/>
      <c r="K26" s="67"/>
      <c r="L26" s="67"/>
      <c r="M26" s="67"/>
      <c r="N26" s="63"/>
      <c r="O26" s="67"/>
      <c r="P26" s="67"/>
      <c r="Q26" s="67"/>
      <c r="R26" s="67"/>
      <c r="S26" s="67"/>
      <c r="T26" s="67"/>
      <c r="U26" s="67"/>
      <c r="V26" s="67"/>
      <c r="W26" s="67"/>
      <c r="X26" s="67"/>
      <c r="Y26" s="67"/>
      <c r="Z26" s="67"/>
      <c r="AA26" s="67"/>
      <c r="AB26" s="63"/>
      <c r="AC26" s="65"/>
      <c r="AD26" s="65"/>
      <c r="AE26" s="65"/>
      <c r="AF26" s="65"/>
      <c r="AG26" s="65"/>
      <c r="AH26" s="65"/>
      <c r="AI26" s="65"/>
      <c r="AJ26" s="65"/>
      <c r="AK26" s="65"/>
      <c r="AL26" s="65"/>
      <c r="AM26" s="65"/>
      <c r="AN26" s="65"/>
      <c r="AO26" s="65"/>
      <c r="AP26" s="68"/>
      <c r="AQ26" s="68"/>
      <c r="AR26" s="66"/>
      <c r="AS26" s="66"/>
      <c r="AT26" s="66"/>
      <c r="AU26" s="66"/>
      <c r="AV26" s="13"/>
      <c r="AW26" s="13"/>
      <c r="AX26" s="13"/>
      <c r="AY26" s="13"/>
      <c r="AZ26" s="13"/>
      <c r="BA26" s="13"/>
      <c r="BB26" s="13"/>
      <c r="BC26" s="13"/>
      <c r="BD26" s="13"/>
      <c r="BE26" s="13"/>
    </row>
    <row r="27" spans="1:57" s="152" customFormat="1" ht="12" customHeight="1">
      <c r="A27" s="19" t="s">
        <v>86</v>
      </c>
      <c r="B27" s="149"/>
      <c r="C27" s="149"/>
      <c r="D27" s="149"/>
      <c r="E27" s="149"/>
      <c r="F27" s="149"/>
      <c r="G27" s="149"/>
      <c r="H27" s="149"/>
      <c r="I27" s="149"/>
      <c r="J27" s="149"/>
      <c r="K27" s="149"/>
      <c r="L27" s="149"/>
      <c r="M27" s="149"/>
      <c r="N27" s="143"/>
      <c r="O27" s="149"/>
      <c r="P27" s="149"/>
      <c r="Q27" s="149"/>
      <c r="R27" s="149"/>
      <c r="S27" s="149"/>
      <c r="T27" s="149"/>
      <c r="U27" s="149"/>
      <c r="V27" s="149"/>
      <c r="W27" s="149"/>
      <c r="X27" s="149"/>
      <c r="Y27" s="149"/>
      <c r="Z27" s="149"/>
      <c r="AA27" s="149"/>
      <c r="AB27" s="143"/>
      <c r="AC27" s="153"/>
      <c r="AD27" s="153"/>
      <c r="AE27" s="153"/>
      <c r="AF27" s="153"/>
      <c r="AG27" s="153"/>
      <c r="AH27" s="153"/>
      <c r="AI27" s="153"/>
      <c r="AJ27" s="153"/>
      <c r="AK27" s="153"/>
      <c r="AL27" s="153"/>
      <c r="AM27" s="153"/>
      <c r="AN27" s="153"/>
      <c r="AO27" s="153"/>
      <c r="AP27" s="19"/>
      <c r="AQ27" s="19"/>
      <c r="AR27" s="151"/>
      <c r="AS27" s="151"/>
      <c r="AT27" s="151"/>
      <c r="AU27" s="151"/>
    </row>
    <row r="28" spans="1:57" s="152" customFormat="1" ht="12" customHeight="1">
      <c r="A28" s="19" t="s">
        <v>181</v>
      </c>
      <c r="B28" s="19"/>
      <c r="C28" s="19"/>
      <c r="D28" s="150"/>
      <c r="E28" s="150"/>
      <c r="F28" s="150"/>
      <c r="G28" s="150"/>
      <c r="H28" s="150"/>
      <c r="I28" s="150"/>
      <c r="J28" s="150"/>
      <c r="K28" s="150"/>
      <c r="L28" s="150"/>
      <c r="M28" s="150"/>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row>
    <row r="29" spans="1:57" s="152" customFormat="1" ht="12" customHeight="1">
      <c r="A29" s="141" t="s">
        <v>182</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row>
    <row r="30" spans="1:57" s="148" customFormat="1" ht="15" customHeight="1">
      <c r="A30" s="19" t="s">
        <v>183</v>
      </c>
      <c r="B30" s="142"/>
      <c r="C30" s="142"/>
      <c r="D30" s="142"/>
      <c r="E30" s="142"/>
      <c r="F30" s="142"/>
      <c r="G30" s="142"/>
      <c r="H30" s="142"/>
      <c r="I30" s="142"/>
      <c r="J30" s="142"/>
      <c r="K30" s="142"/>
      <c r="L30" s="142"/>
      <c r="M30" s="142"/>
      <c r="N30" s="143"/>
      <c r="O30" s="142"/>
      <c r="P30" s="142"/>
      <c r="Q30" s="142"/>
      <c r="R30" s="142"/>
      <c r="S30" s="142"/>
      <c r="T30" s="142"/>
      <c r="U30" s="142"/>
      <c r="V30" s="142"/>
      <c r="W30" s="142"/>
      <c r="X30" s="142"/>
      <c r="Y30" s="142"/>
      <c r="Z30" s="142"/>
      <c r="AA30" s="142"/>
      <c r="AB30" s="143"/>
      <c r="AC30" s="144"/>
      <c r="AD30" s="144"/>
      <c r="AE30" s="144"/>
      <c r="AF30" s="144"/>
      <c r="AG30" s="144"/>
      <c r="AH30" s="144"/>
      <c r="AI30" s="144"/>
      <c r="AJ30" s="144"/>
      <c r="AK30" s="144"/>
      <c r="AL30" s="144"/>
      <c r="AM30" s="144"/>
      <c r="AN30" s="144"/>
      <c r="AO30" s="144"/>
      <c r="AP30" s="145"/>
      <c r="AQ30" s="145"/>
      <c r="AR30" s="146"/>
      <c r="AS30" s="146"/>
      <c r="AT30" s="146"/>
      <c r="AU30" s="146"/>
      <c r="AV30" s="147"/>
      <c r="AW30" s="147"/>
      <c r="AX30" s="147"/>
      <c r="AY30" s="147"/>
      <c r="AZ30" s="147"/>
      <c r="BA30" s="147"/>
      <c r="BB30" s="147"/>
      <c r="BC30" s="147"/>
      <c r="BD30" s="147"/>
      <c r="BE30" s="147"/>
    </row>
    <row r="31" spans="1:57" ht="15">
      <c r="A31" s="55" t="s">
        <v>22</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row>
    <row r="32" spans="1:57" ht="15" hidden="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row>
    <row r="33" spans="1:47" ht="15" hidden="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row>
    <row r="34" spans="1:47" ht="15" hidden="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row>
    <row r="35" spans="1:47" ht="15" hidden="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row>
    <row r="36" spans="1:47" ht="15" hidden="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row>
    <row r="37" spans="1:47" ht="15" hidden="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row>
    <row r="38" spans="1:47" ht="15" hidden="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row>
    <row r="39" spans="1:47" ht="15" hidden="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row>
    <row r="40" spans="1:47" ht="15" hidden="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row>
    <row r="41" spans="1:47" ht="15" hidden="1">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row>
  </sheetData>
  <mergeCells count="6">
    <mergeCell ref="B4:N4"/>
    <mergeCell ref="O18:AE18"/>
    <mergeCell ref="AF18:AU18"/>
    <mergeCell ref="B18:N18"/>
    <mergeCell ref="AF4:AU4"/>
    <mergeCell ref="O4:AE4"/>
  </mergeCells>
  <hyperlinks>
    <hyperlink ref="A2" location="'Table of contents'!A1" display="Back to Table of contents" xr:uid="{00000000-0004-0000-0600-000000000000}"/>
  </hyperlinks>
  <pageMargins left="0.7" right="0.7" top="0.75" bottom="0.75" header="0.3" footer="0.3"/>
  <pageSetup orientation="portrait" r:id="rId1"/>
  <headerFooter>
    <oddFooter>&amp;L&amp;L&amp;"Arial"&amp;9© 2021 CIHI</oddFoot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17"/>
  <sheetViews>
    <sheetView showGridLines="0" zoomScaleNormal="100" workbookViewId="0">
      <pane xSplit="1" topLeftCell="B1" activePane="topRight" state="frozen"/>
      <selection activeCell="F10" sqref="F10"/>
      <selection pane="topRight"/>
    </sheetView>
  </sheetViews>
  <sheetFormatPr defaultColWidth="0" defaultRowHeight="14.25" zeroHeight="1"/>
  <cols>
    <col min="1" max="1" width="47.125" customWidth="1"/>
    <col min="2" max="47" width="16.625" customWidth="1"/>
    <col min="48" max="56" width="0" hidden="1" customWidth="1"/>
    <col min="57" max="16384" width="8.625" hidden="1"/>
  </cols>
  <sheetData>
    <row r="1" spans="1:56" s="76" customFormat="1" hidden="1">
      <c r="A1" s="89" t="s">
        <v>291</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row>
    <row r="2" spans="1:56" ht="24" customHeight="1">
      <c r="A2" s="56" t="s">
        <v>61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row>
    <row r="3" spans="1:56" s="5" customFormat="1" ht="20.25" customHeight="1">
      <c r="A3" s="122" t="s">
        <v>292</v>
      </c>
      <c r="B3" s="74"/>
      <c r="C3" s="74"/>
      <c r="D3" s="74"/>
      <c r="E3" s="74"/>
      <c r="F3" s="74"/>
      <c r="G3" s="74"/>
      <c r="H3" s="74"/>
      <c r="I3" s="74"/>
      <c r="J3" s="74"/>
      <c r="K3" s="74"/>
      <c r="L3" s="74"/>
      <c r="M3" s="74"/>
      <c r="N3" s="74"/>
      <c r="O3" s="74"/>
      <c r="P3" s="74"/>
      <c r="Q3" s="74"/>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56" ht="15" customHeight="1">
      <c r="A4" s="123"/>
      <c r="B4" s="305" t="s">
        <v>293</v>
      </c>
      <c r="C4" s="305"/>
      <c r="D4" s="305"/>
      <c r="E4" s="305"/>
      <c r="F4" s="305"/>
      <c r="G4" s="305"/>
      <c r="H4" s="305"/>
      <c r="I4" s="305"/>
      <c r="J4" s="305"/>
      <c r="K4" s="305"/>
      <c r="L4" s="305"/>
      <c r="M4" s="305"/>
      <c r="N4" s="306"/>
      <c r="O4" s="309" t="s">
        <v>294</v>
      </c>
      <c r="P4" s="310"/>
      <c r="Q4" s="310"/>
      <c r="R4" s="310"/>
      <c r="S4" s="310"/>
      <c r="T4" s="310"/>
      <c r="U4" s="310"/>
      <c r="V4" s="310"/>
      <c r="W4" s="310"/>
      <c r="X4" s="310"/>
      <c r="Y4" s="310"/>
      <c r="Z4" s="310"/>
      <c r="AA4" s="310"/>
      <c r="AB4" s="310"/>
      <c r="AC4" s="310"/>
      <c r="AD4" s="310"/>
      <c r="AE4" s="311"/>
      <c r="AF4" s="307" t="s">
        <v>127</v>
      </c>
      <c r="AG4" s="308"/>
      <c r="AH4" s="308"/>
      <c r="AI4" s="308"/>
      <c r="AJ4" s="308"/>
      <c r="AK4" s="308"/>
      <c r="AL4" s="308"/>
      <c r="AM4" s="308"/>
      <c r="AN4" s="308"/>
      <c r="AO4" s="308"/>
      <c r="AP4" s="308"/>
      <c r="AQ4" s="308"/>
      <c r="AR4" s="308"/>
      <c r="AS4" s="308"/>
      <c r="AT4" s="308"/>
      <c r="AU4" s="308"/>
    </row>
    <row r="5" spans="1:56" ht="45" customHeight="1">
      <c r="A5" s="117" t="s">
        <v>295</v>
      </c>
      <c r="B5" s="115" t="s">
        <v>296</v>
      </c>
      <c r="C5" s="100" t="s">
        <v>297</v>
      </c>
      <c r="D5" s="100" t="s">
        <v>298</v>
      </c>
      <c r="E5" s="100" t="s">
        <v>299</v>
      </c>
      <c r="F5" s="100" t="s">
        <v>300</v>
      </c>
      <c r="G5" s="100" t="s">
        <v>301</v>
      </c>
      <c r="H5" s="100" t="s">
        <v>302</v>
      </c>
      <c r="I5" s="100" t="s">
        <v>303</v>
      </c>
      <c r="J5" s="100" t="s">
        <v>304</v>
      </c>
      <c r="K5" s="100" t="s">
        <v>305</v>
      </c>
      <c r="L5" s="100" t="s">
        <v>306</v>
      </c>
      <c r="M5" s="100" t="s">
        <v>307</v>
      </c>
      <c r="N5" s="100" t="s">
        <v>308</v>
      </c>
      <c r="O5" s="100" t="s">
        <v>309</v>
      </c>
      <c r="P5" s="100" t="s">
        <v>310</v>
      </c>
      <c r="Q5" s="100" t="s">
        <v>311</v>
      </c>
      <c r="R5" s="100" t="s">
        <v>312</v>
      </c>
      <c r="S5" s="100" t="s">
        <v>313</v>
      </c>
      <c r="T5" s="100" t="s">
        <v>314</v>
      </c>
      <c r="U5" s="100" t="s">
        <v>315</v>
      </c>
      <c r="V5" s="100" t="s">
        <v>316</v>
      </c>
      <c r="W5" s="100" t="s">
        <v>317</v>
      </c>
      <c r="X5" s="100" t="s">
        <v>318</v>
      </c>
      <c r="Y5" s="100" t="s">
        <v>319</v>
      </c>
      <c r="Z5" s="100" t="s">
        <v>320</v>
      </c>
      <c r="AA5" s="100" t="s">
        <v>321</v>
      </c>
      <c r="AB5" s="100" t="s">
        <v>322</v>
      </c>
      <c r="AC5" s="100" t="s">
        <v>323</v>
      </c>
      <c r="AD5" s="100" t="s">
        <v>324</v>
      </c>
      <c r="AE5" s="100" t="s">
        <v>325</v>
      </c>
      <c r="AF5" s="124" t="s">
        <v>158</v>
      </c>
      <c r="AG5" s="124" t="s">
        <v>159</v>
      </c>
      <c r="AH5" s="124" t="s">
        <v>160</v>
      </c>
      <c r="AI5" s="124" t="s">
        <v>161</v>
      </c>
      <c r="AJ5" s="124" t="s">
        <v>162</v>
      </c>
      <c r="AK5" s="124" t="s">
        <v>163</v>
      </c>
      <c r="AL5" s="124" t="s">
        <v>217</v>
      </c>
      <c r="AM5" s="124" t="s">
        <v>165</v>
      </c>
      <c r="AN5" s="124" t="s">
        <v>166</v>
      </c>
      <c r="AO5" s="124" t="s">
        <v>218</v>
      </c>
      <c r="AP5" s="124" t="s">
        <v>219</v>
      </c>
      <c r="AQ5" s="124" t="s">
        <v>220</v>
      </c>
      <c r="AR5" s="124" t="s">
        <v>221</v>
      </c>
      <c r="AS5" s="124" t="s">
        <v>171</v>
      </c>
      <c r="AT5" s="124" t="s">
        <v>172</v>
      </c>
      <c r="AU5" s="125" t="s">
        <v>173</v>
      </c>
    </row>
    <row r="6" spans="1:56" ht="15" customHeight="1">
      <c r="A6" s="126" t="s">
        <v>326</v>
      </c>
      <c r="B6" s="247">
        <v>2.6800000000000001E-2</v>
      </c>
      <c r="C6" s="247">
        <v>2.1400000000000002E-2</v>
      </c>
      <c r="D6" s="247">
        <v>2.8999999999999998E-2</v>
      </c>
      <c r="E6" s="247">
        <v>2.8500000000000001E-2</v>
      </c>
      <c r="F6" s="247">
        <v>3.2300000000000002E-2</v>
      </c>
      <c r="G6" s="247">
        <v>2.0099999999999996E-2</v>
      </c>
      <c r="H6" s="247">
        <v>2.3399999999999997E-2</v>
      </c>
      <c r="I6" s="247">
        <v>2.8999999999999998E-2</v>
      </c>
      <c r="J6" s="247">
        <v>3.9199999999999999E-2</v>
      </c>
      <c r="K6" s="247">
        <v>2.06E-2</v>
      </c>
      <c r="L6" s="247">
        <v>2.3399999999999997E-2</v>
      </c>
      <c r="M6" s="247">
        <v>2.4900000000000002E-2</v>
      </c>
      <c r="N6" s="247">
        <v>2.6549999999999997E-2</v>
      </c>
      <c r="O6" s="247">
        <v>2.8999999999999998E-2</v>
      </c>
      <c r="P6" s="247">
        <v>1.9699999999999999E-2</v>
      </c>
      <c r="Q6" s="247">
        <v>2.5899999999999999E-2</v>
      </c>
      <c r="R6" s="247">
        <v>2.1899999999999999E-2</v>
      </c>
      <c r="S6" s="247">
        <v>2.9700000000000001E-2</v>
      </c>
      <c r="T6" s="247">
        <v>4.0099999999999997E-2</v>
      </c>
      <c r="U6" s="247">
        <v>3.0800000000000001E-2</v>
      </c>
      <c r="V6" s="247">
        <v>3.4000000000000002E-2</v>
      </c>
      <c r="W6" s="247">
        <v>2.4399999999999998E-2</v>
      </c>
      <c r="X6" s="247">
        <v>2.6800000000000001E-2</v>
      </c>
      <c r="Y6" s="247">
        <v>3.04E-2</v>
      </c>
      <c r="Z6" s="247">
        <v>3.3399999999999999E-2</v>
      </c>
      <c r="AA6" s="247">
        <v>3.5699999999999996E-2</v>
      </c>
      <c r="AB6" s="247">
        <v>2.8999999999999998E-2</v>
      </c>
      <c r="AC6" s="247">
        <v>3.2400000000000005E-2</v>
      </c>
      <c r="AD6" s="247">
        <v>2.9600000000000001E-2</v>
      </c>
      <c r="AE6" s="247">
        <v>2.955E-2</v>
      </c>
      <c r="AF6" s="248">
        <f t="shared" ref="AF6:AF9" si="0">((O6-D6)/D6)</f>
        <v>0</v>
      </c>
      <c r="AG6" s="248">
        <f t="shared" ref="AG6:AG9" si="1">((P6-E6)/E6)</f>
        <v>-0.30877192982456148</v>
      </c>
      <c r="AH6" s="248">
        <f t="shared" ref="AH6:AH9" si="2">((Q6-F6)/F6)</f>
        <v>-0.19814241486068118</v>
      </c>
      <c r="AI6" s="248">
        <f t="shared" ref="AI6:AI9" si="3">((R6-G6)/G6)</f>
        <v>8.9552238805970311E-2</v>
      </c>
      <c r="AJ6" s="248">
        <f t="shared" ref="AJ6:AJ9" si="4">((S6-H6)/H6)</f>
        <v>0.26923076923076944</v>
      </c>
      <c r="AK6" s="248">
        <f t="shared" ref="AK6:AK9" si="5">((T6-I6)/I6)</f>
        <v>0.38275862068965516</v>
      </c>
      <c r="AL6" s="248">
        <f t="shared" ref="AL6:AL9" si="6">((U6-J6)/J6)</f>
        <v>-0.21428571428571425</v>
      </c>
      <c r="AM6" s="248">
        <f t="shared" ref="AM6:AM9" si="7">((V6-K6)/K6)</f>
        <v>0.65048543689320393</v>
      </c>
      <c r="AN6" s="248">
        <f t="shared" ref="AN6:AN9" si="8">((W6-L6)/L6)</f>
        <v>4.2735042735042778E-2</v>
      </c>
      <c r="AO6" s="248">
        <f t="shared" ref="AO6:AO9" si="9">((X6-M6)/M6)</f>
        <v>7.6305220883534086E-2</v>
      </c>
      <c r="AP6" s="248">
        <f t="shared" ref="AP6:AP9" si="10">((Y6-B6)/B6)</f>
        <v>0.1343283582089552</v>
      </c>
      <c r="AQ6" s="248">
        <f t="shared" ref="AQ6:AQ9" si="11">((Z6-C6)/C6)</f>
        <v>0.56074766355140171</v>
      </c>
      <c r="AR6" s="248">
        <f t="shared" ref="AR6:AR9" si="12">((AA6-D6)/D6)</f>
        <v>0.23103448275862062</v>
      </c>
      <c r="AS6" s="248">
        <f t="shared" ref="AS6:AS9" si="13">((AB6-E6)/E6)</f>
        <v>1.7543859649122702E-2</v>
      </c>
      <c r="AT6" s="248">
        <f t="shared" ref="AT6:AT9" si="14">((AC6-F6)/F6)</f>
        <v>3.0959752321982311E-3</v>
      </c>
      <c r="AU6" s="251">
        <f t="shared" ref="AU6:AU9" si="15">((AD6-G6)/G6)</f>
        <v>0.47263681592039836</v>
      </c>
    </row>
    <row r="7" spans="1:56" ht="15" customHeight="1">
      <c r="A7" s="126" t="s">
        <v>327</v>
      </c>
      <c r="B7" s="247">
        <v>5.9900000000000002E-2</v>
      </c>
      <c r="C7" s="247">
        <v>5.3600000000000002E-2</v>
      </c>
      <c r="D7" s="247">
        <v>6.480000000000001E-2</v>
      </c>
      <c r="E7" s="247">
        <v>6.3500000000000001E-2</v>
      </c>
      <c r="F7" s="247">
        <v>5.5399999999999998E-2</v>
      </c>
      <c r="G7" s="247">
        <v>6.1600000000000002E-2</v>
      </c>
      <c r="H7" s="247">
        <v>5.8899999999999994E-2</v>
      </c>
      <c r="I7" s="247">
        <v>5.5300000000000002E-2</v>
      </c>
      <c r="J7" s="247">
        <v>5.6500000000000002E-2</v>
      </c>
      <c r="K7" s="247">
        <v>5.7500000000000002E-2</v>
      </c>
      <c r="L7" s="247">
        <v>5.5599999999999997E-2</v>
      </c>
      <c r="M7" s="247">
        <v>5.4100000000000002E-2</v>
      </c>
      <c r="N7" s="247">
        <v>5.8058333333333323E-2</v>
      </c>
      <c r="O7" s="247">
        <v>6.6199999999999995E-2</v>
      </c>
      <c r="P7" s="247">
        <v>6.8000000000000005E-2</v>
      </c>
      <c r="Q7" s="247">
        <v>8.4000000000000005E-2</v>
      </c>
      <c r="R7" s="247">
        <v>9.3800000000000008E-2</v>
      </c>
      <c r="S7" s="247">
        <v>9.1300000000000006E-2</v>
      </c>
      <c r="T7" s="247">
        <v>9.8599999999999993E-2</v>
      </c>
      <c r="U7" s="247">
        <v>7.2900000000000006E-2</v>
      </c>
      <c r="V7" s="247">
        <v>5.9800000000000006E-2</v>
      </c>
      <c r="W7" s="247">
        <v>9.0200000000000002E-2</v>
      </c>
      <c r="X7" s="247">
        <v>8.6899999999999991E-2</v>
      </c>
      <c r="Y7" s="247">
        <v>8.7400000000000005E-2</v>
      </c>
      <c r="Z7" s="247">
        <v>8.0700000000000008E-2</v>
      </c>
      <c r="AA7" s="247">
        <v>7.9000000000000001E-2</v>
      </c>
      <c r="AB7" s="247">
        <v>7.17E-2</v>
      </c>
      <c r="AC7" s="247">
        <v>6.2899999999999998E-2</v>
      </c>
      <c r="AD7" s="247">
        <v>6.8499999999999991E-2</v>
      </c>
      <c r="AE7" s="247">
        <v>7.8868750000000001E-2</v>
      </c>
      <c r="AF7" s="248">
        <f t="shared" si="0"/>
        <v>2.1604938271604698E-2</v>
      </c>
      <c r="AG7" s="248">
        <f t="shared" si="1"/>
        <v>7.0866141732283533E-2</v>
      </c>
      <c r="AH7" s="248">
        <f t="shared" si="2"/>
        <v>0.51624548736462106</v>
      </c>
      <c r="AI7" s="248">
        <f t="shared" si="3"/>
        <v>0.52272727272727282</v>
      </c>
      <c r="AJ7" s="248">
        <f t="shared" si="4"/>
        <v>0.5500848896434638</v>
      </c>
      <c r="AK7" s="248">
        <f t="shared" si="5"/>
        <v>0.78300180831826383</v>
      </c>
      <c r="AL7" s="248">
        <f t="shared" si="6"/>
        <v>0.29026548672566377</v>
      </c>
      <c r="AM7" s="248">
        <f t="shared" si="7"/>
        <v>4.0000000000000056E-2</v>
      </c>
      <c r="AN7" s="248">
        <f t="shared" si="8"/>
        <v>0.62230215827338142</v>
      </c>
      <c r="AO7" s="248">
        <f t="shared" si="9"/>
        <v>0.60628465804066523</v>
      </c>
      <c r="AP7" s="248">
        <f t="shared" si="10"/>
        <v>0.45909849749582643</v>
      </c>
      <c r="AQ7" s="248">
        <f t="shared" si="11"/>
        <v>0.50559701492537323</v>
      </c>
      <c r="AR7" s="248">
        <f t="shared" si="12"/>
        <v>0.21913580246913561</v>
      </c>
      <c r="AS7" s="248">
        <f t="shared" si="13"/>
        <v>0.12913385826771651</v>
      </c>
      <c r="AT7" s="248">
        <f t="shared" si="14"/>
        <v>0.13537906137184116</v>
      </c>
      <c r="AU7" s="251">
        <f t="shared" si="15"/>
        <v>0.11201298701298684</v>
      </c>
    </row>
    <row r="8" spans="1:56" ht="15" customHeight="1">
      <c r="A8" s="126" t="s">
        <v>328</v>
      </c>
      <c r="B8" s="247">
        <v>0.18079999999999999</v>
      </c>
      <c r="C8" s="247">
        <v>0.19500000000000001</v>
      </c>
      <c r="D8" s="247">
        <v>0.18</v>
      </c>
      <c r="E8" s="247">
        <v>0.18429999999999999</v>
      </c>
      <c r="F8" s="247">
        <v>0.19539999999999999</v>
      </c>
      <c r="G8" s="247">
        <v>0.19070000000000001</v>
      </c>
      <c r="H8" s="247">
        <v>0.2177</v>
      </c>
      <c r="I8" s="247">
        <v>0.20319999999999999</v>
      </c>
      <c r="J8" s="247">
        <v>0.19350000000000001</v>
      </c>
      <c r="K8" s="247">
        <v>0.20579999999999998</v>
      </c>
      <c r="L8" s="247">
        <v>0.1888</v>
      </c>
      <c r="M8" s="247">
        <v>0.1991</v>
      </c>
      <c r="N8" s="247">
        <v>0.19452499999999998</v>
      </c>
      <c r="O8" s="247">
        <v>0.21160000000000001</v>
      </c>
      <c r="P8" s="247">
        <v>0.21050000000000002</v>
      </c>
      <c r="Q8" s="247">
        <v>0.1729</v>
      </c>
      <c r="R8" s="247">
        <v>0.15340000000000001</v>
      </c>
      <c r="S8" s="247">
        <v>0.21879999999999999</v>
      </c>
      <c r="T8" s="247">
        <v>0.2107</v>
      </c>
      <c r="U8" s="247">
        <v>0.19570000000000001</v>
      </c>
      <c r="V8" s="247">
        <v>0.19600000000000001</v>
      </c>
      <c r="W8" s="247">
        <v>0.20579999999999998</v>
      </c>
      <c r="X8" s="247">
        <v>0.21729999999999999</v>
      </c>
      <c r="Y8" s="247">
        <v>0.18030000000000002</v>
      </c>
      <c r="Z8" s="247">
        <v>0.2157</v>
      </c>
      <c r="AA8" s="247">
        <v>0.24179999999999999</v>
      </c>
      <c r="AB8" s="247">
        <v>0.24440000000000001</v>
      </c>
      <c r="AC8" s="247">
        <v>0.2462</v>
      </c>
      <c r="AD8" s="247">
        <v>0.2293</v>
      </c>
      <c r="AE8" s="247">
        <v>0.20939999999999998</v>
      </c>
      <c r="AF8" s="248">
        <f t="shared" si="0"/>
        <v>0.17555555555555566</v>
      </c>
      <c r="AG8" s="248">
        <f t="shared" si="1"/>
        <v>0.14215952251763445</v>
      </c>
      <c r="AH8" s="248">
        <f t="shared" si="2"/>
        <v>-0.11514841351074716</v>
      </c>
      <c r="AI8" s="248">
        <f t="shared" si="3"/>
        <v>-0.19559517566858939</v>
      </c>
      <c r="AJ8" s="248">
        <f t="shared" si="4"/>
        <v>5.0528249885162602E-3</v>
      </c>
      <c r="AK8" s="248">
        <f t="shared" si="5"/>
        <v>3.6909448818897669E-2</v>
      </c>
      <c r="AL8" s="248">
        <f t="shared" si="6"/>
        <v>1.1369509043927688E-2</v>
      </c>
      <c r="AM8" s="248">
        <f t="shared" si="7"/>
        <v>-4.7619047619047505E-2</v>
      </c>
      <c r="AN8" s="248">
        <f t="shared" si="8"/>
        <v>9.0042372881355873E-2</v>
      </c>
      <c r="AO8" s="248">
        <f t="shared" si="9"/>
        <v>9.1411351079859343E-2</v>
      </c>
      <c r="AP8" s="248">
        <f t="shared" si="10"/>
        <v>-2.7654867256635659E-3</v>
      </c>
      <c r="AQ8" s="248">
        <f t="shared" si="11"/>
        <v>0.10615384615384613</v>
      </c>
      <c r="AR8" s="248">
        <f t="shared" si="12"/>
        <v>0.34333333333333332</v>
      </c>
      <c r="AS8" s="248">
        <f t="shared" si="13"/>
        <v>0.3260987520347261</v>
      </c>
      <c r="AT8" s="248">
        <f t="shared" si="14"/>
        <v>0.25997952917093148</v>
      </c>
      <c r="AU8" s="251">
        <f t="shared" si="15"/>
        <v>0.20241216570529624</v>
      </c>
    </row>
    <row r="9" spans="1:56" ht="15" customHeight="1">
      <c r="A9" s="177" t="s">
        <v>329</v>
      </c>
      <c r="B9" s="252">
        <v>0.18049999999999999</v>
      </c>
      <c r="C9" s="252">
        <v>0.18710000000000002</v>
      </c>
      <c r="D9" s="252">
        <v>0.18539999999999998</v>
      </c>
      <c r="E9" s="252">
        <v>0.20350000000000001</v>
      </c>
      <c r="F9" s="252">
        <v>0.17100000000000001</v>
      </c>
      <c r="G9" s="252">
        <v>0.16829999999999998</v>
      </c>
      <c r="H9" s="252">
        <v>0.19170000000000001</v>
      </c>
      <c r="I9" s="252">
        <v>0.18</v>
      </c>
      <c r="J9" s="252">
        <v>0.18140000000000001</v>
      </c>
      <c r="K9" s="252">
        <v>0.19109999999999999</v>
      </c>
      <c r="L9" s="252">
        <v>0.18809999999999999</v>
      </c>
      <c r="M9" s="252">
        <v>0.18770000000000001</v>
      </c>
      <c r="N9" s="252">
        <v>0.18465000000000001</v>
      </c>
      <c r="O9" s="252">
        <v>0.18100000000000002</v>
      </c>
      <c r="P9" s="252">
        <v>0.2218</v>
      </c>
      <c r="Q9" s="252">
        <v>0.2034</v>
      </c>
      <c r="R9" s="252">
        <v>0.22920000000000001</v>
      </c>
      <c r="S9" s="252">
        <v>0.24359999999999998</v>
      </c>
      <c r="T9" s="252">
        <v>0.24299999999999999</v>
      </c>
      <c r="U9" s="252">
        <v>0.2291</v>
      </c>
      <c r="V9" s="252">
        <v>0.20250000000000001</v>
      </c>
      <c r="W9" s="252">
        <v>0.23149999999999998</v>
      </c>
      <c r="X9" s="252">
        <v>0.24010000000000001</v>
      </c>
      <c r="Y9" s="252">
        <v>0.25440000000000002</v>
      </c>
      <c r="Z9" s="252">
        <v>0.23629999999999998</v>
      </c>
      <c r="AA9" s="252">
        <v>0.23749999999999999</v>
      </c>
      <c r="AB9" s="252">
        <v>0.23139999999999999</v>
      </c>
      <c r="AC9" s="252">
        <v>0.22159999999999999</v>
      </c>
      <c r="AD9" s="252">
        <v>0.22409999999999999</v>
      </c>
      <c r="AE9" s="252">
        <v>0.22690625000000003</v>
      </c>
      <c r="AF9" s="253">
        <f t="shared" si="0"/>
        <v>-2.3732470334411865E-2</v>
      </c>
      <c r="AG9" s="253">
        <f t="shared" si="1"/>
        <v>8.9926289926289843E-2</v>
      </c>
      <c r="AH9" s="253">
        <f t="shared" si="2"/>
        <v>0.18947368421052621</v>
      </c>
      <c r="AI9" s="253">
        <f t="shared" si="3"/>
        <v>0.36185383244206798</v>
      </c>
      <c r="AJ9" s="253">
        <f t="shared" si="4"/>
        <v>0.27073552425665087</v>
      </c>
      <c r="AK9" s="253">
        <f t="shared" si="5"/>
        <v>0.35000000000000003</v>
      </c>
      <c r="AL9" s="253">
        <f t="shared" si="6"/>
        <v>0.26295479603087096</v>
      </c>
      <c r="AM9" s="253">
        <f t="shared" si="7"/>
        <v>5.9654631083202625E-2</v>
      </c>
      <c r="AN9" s="253">
        <f t="shared" si="8"/>
        <v>0.23072833599149387</v>
      </c>
      <c r="AO9" s="253">
        <f t="shared" si="9"/>
        <v>0.27916888652104421</v>
      </c>
      <c r="AP9" s="253">
        <f t="shared" si="10"/>
        <v>0.40941828254847656</v>
      </c>
      <c r="AQ9" s="253">
        <f t="shared" si="11"/>
        <v>0.26296098343131996</v>
      </c>
      <c r="AR9" s="253">
        <f t="shared" si="12"/>
        <v>0.28101402373247042</v>
      </c>
      <c r="AS9" s="253">
        <f t="shared" si="13"/>
        <v>0.137100737100737</v>
      </c>
      <c r="AT9" s="253">
        <f t="shared" si="14"/>
        <v>0.29590643274853784</v>
      </c>
      <c r="AU9" s="254">
        <f t="shared" si="15"/>
        <v>0.33155080213903759</v>
      </c>
    </row>
    <row r="10" spans="1:56" s="8" customFormat="1" ht="17.25" customHeight="1">
      <c r="A10" s="57" t="s">
        <v>179</v>
      </c>
      <c r="B10" s="67"/>
      <c r="C10" s="67"/>
      <c r="D10" s="67"/>
      <c r="E10" s="67"/>
      <c r="F10" s="67"/>
      <c r="G10" s="67"/>
      <c r="H10" s="67"/>
      <c r="I10" s="67"/>
      <c r="J10" s="67"/>
      <c r="K10" s="67"/>
      <c r="L10" s="67"/>
      <c r="M10" s="63"/>
      <c r="N10" s="67"/>
      <c r="O10" s="67"/>
      <c r="P10" s="67"/>
      <c r="Q10" s="67"/>
      <c r="R10" s="67"/>
      <c r="S10" s="67"/>
      <c r="T10" s="67"/>
      <c r="U10" s="67"/>
      <c r="V10" s="67"/>
      <c r="W10" s="67"/>
      <c r="X10" s="67"/>
      <c r="Y10" s="67"/>
      <c r="Z10" s="67"/>
      <c r="AA10" s="63"/>
      <c r="AB10" s="65"/>
      <c r="AC10" s="65"/>
      <c r="AD10" s="65"/>
      <c r="AE10" s="65"/>
      <c r="AF10" s="24"/>
      <c r="AG10" s="24"/>
      <c r="AH10" s="24"/>
      <c r="AI10" s="24"/>
      <c r="AJ10" s="24"/>
      <c r="AK10" s="24"/>
      <c r="AL10" s="24"/>
      <c r="AM10" s="24"/>
      <c r="AN10" s="24"/>
      <c r="AO10" s="12"/>
      <c r="AP10" s="12"/>
      <c r="AQ10" s="13"/>
      <c r="AR10" s="13"/>
      <c r="AS10" s="219"/>
      <c r="AT10" s="219"/>
      <c r="AU10" s="219"/>
      <c r="AV10" s="13"/>
      <c r="AW10" s="13"/>
      <c r="AX10" s="13"/>
      <c r="AY10" s="13"/>
      <c r="AZ10" s="13"/>
      <c r="BA10" s="13"/>
      <c r="BB10" s="13"/>
      <c r="BC10" s="13"/>
      <c r="BD10" s="13"/>
    </row>
    <row r="11" spans="1:56" s="155" customFormat="1" ht="12" customHeight="1">
      <c r="A11" s="19" t="s">
        <v>330</v>
      </c>
      <c r="B11" s="158"/>
      <c r="C11" s="158"/>
      <c r="D11" s="158"/>
      <c r="E11" s="158"/>
      <c r="F11" s="158"/>
      <c r="G11" s="158"/>
      <c r="H11" s="158"/>
      <c r="I11" s="158"/>
      <c r="J11" s="158"/>
      <c r="K11" s="158"/>
      <c r="L11" s="158"/>
      <c r="M11" s="158"/>
      <c r="N11" s="159"/>
      <c r="O11" s="158"/>
      <c r="P11" s="158"/>
      <c r="Q11" s="158"/>
      <c r="R11" s="158"/>
      <c r="S11" s="158"/>
      <c r="T11" s="158"/>
      <c r="U11" s="158"/>
      <c r="V11" s="158"/>
      <c r="W11" s="158"/>
      <c r="X11" s="158"/>
      <c r="Y11" s="158"/>
      <c r="Z11" s="158"/>
      <c r="AA11" s="158"/>
      <c r="AB11" s="158"/>
      <c r="AC11" s="158"/>
      <c r="AD11" s="158"/>
      <c r="AE11" s="154"/>
    </row>
    <row r="12" spans="1:56" s="155" customFormat="1" ht="12" customHeight="1">
      <c r="A12" s="19" t="s">
        <v>331</v>
      </c>
      <c r="B12" s="151"/>
      <c r="C12" s="151"/>
      <c r="D12" s="151"/>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row>
    <row r="13" spans="1:56" s="152" customFormat="1" ht="12" customHeight="1">
      <c r="A13" s="19" t="s">
        <v>86</v>
      </c>
      <c r="B13" s="149"/>
      <c r="C13" s="149"/>
      <c r="D13" s="149"/>
      <c r="E13" s="149"/>
      <c r="F13" s="149"/>
      <c r="G13" s="149"/>
      <c r="H13" s="149"/>
      <c r="I13" s="149"/>
      <c r="J13" s="149"/>
      <c r="K13" s="149"/>
      <c r="L13" s="149"/>
      <c r="M13" s="143"/>
      <c r="N13" s="149"/>
      <c r="O13" s="149"/>
      <c r="P13" s="149"/>
      <c r="Q13" s="149"/>
      <c r="R13" s="149"/>
      <c r="S13" s="149"/>
      <c r="T13" s="149"/>
      <c r="U13" s="149"/>
      <c r="V13" s="149"/>
      <c r="W13" s="149"/>
      <c r="X13" s="149"/>
      <c r="Y13" s="149"/>
      <c r="Z13" s="149"/>
      <c r="AA13" s="143"/>
      <c r="AB13" s="153"/>
      <c r="AC13" s="153"/>
      <c r="AD13" s="153"/>
      <c r="AE13" s="153"/>
      <c r="AF13" s="156"/>
      <c r="AG13" s="156"/>
      <c r="AH13" s="156"/>
      <c r="AI13" s="156"/>
      <c r="AJ13" s="156"/>
      <c r="AK13" s="156"/>
      <c r="AL13" s="156"/>
      <c r="AM13" s="156"/>
      <c r="AN13" s="156"/>
      <c r="AO13" s="19"/>
      <c r="AP13" s="19"/>
      <c r="AS13" s="157"/>
      <c r="AT13" s="157"/>
      <c r="AU13" s="157"/>
    </row>
    <row r="14" spans="1:56" s="152" customFormat="1" ht="12" customHeight="1">
      <c r="A14" s="19" t="s">
        <v>181</v>
      </c>
      <c r="B14" s="19"/>
      <c r="C14" s="19"/>
      <c r="D14" s="150"/>
      <c r="E14" s="150"/>
      <c r="F14" s="150"/>
      <c r="G14" s="150"/>
      <c r="H14" s="150"/>
      <c r="I14" s="150"/>
      <c r="J14" s="150"/>
      <c r="K14" s="150"/>
      <c r="L14" s="150"/>
      <c r="M14" s="150"/>
      <c r="N14" s="151"/>
      <c r="O14" s="151"/>
      <c r="P14" s="151"/>
      <c r="Q14" s="151"/>
      <c r="R14" s="151"/>
      <c r="S14" s="151"/>
      <c r="T14" s="151"/>
      <c r="U14" s="151"/>
      <c r="V14" s="151"/>
      <c r="W14" s="151"/>
      <c r="X14" s="151"/>
      <c r="Y14" s="151"/>
      <c r="Z14" s="151"/>
      <c r="AA14" s="151"/>
      <c r="AB14" s="151"/>
      <c r="AC14" s="151"/>
      <c r="AD14" s="151"/>
      <c r="AE14" s="151"/>
    </row>
    <row r="15" spans="1:56" s="152" customFormat="1" ht="12" customHeight="1">
      <c r="A15" s="141" t="s">
        <v>182</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row>
    <row r="16" spans="1:56" s="8" customFormat="1" ht="14.1" customHeight="1">
      <c r="A16" s="19" t="s">
        <v>183</v>
      </c>
      <c r="B16" s="67"/>
      <c r="C16" s="67"/>
      <c r="D16" s="67"/>
      <c r="E16" s="67"/>
      <c r="F16" s="67"/>
      <c r="G16" s="67"/>
      <c r="H16" s="67"/>
      <c r="I16" s="67"/>
      <c r="J16" s="67"/>
      <c r="K16" s="67"/>
      <c r="L16" s="67"/>
      <c r="M16" s="63"/>
      <c r="N16" s="67"/>
      <c r="O16" s="67"/>
      <c r="P16" s="67"/>
      <c r="Q16" s="67"/>
      <c r="R16" s="67"/>
      <c r="S16" s="67"/>
      <c r="T16" s="67"/>
      <c r="U16" s="67"/>
      <c r="V16" s="67"/>
      <c r="W16" s="67"/>
      <c r="X16" s="67"/>
      <c r="Y16" s="67"/>
      <c r="Z16" s="67"/>
      <c r="AA16" s="63"/>
      <c r="AB16" s="65"/>
      <c r="AC16" s="65"/>
      <c r="AD16" s="65"/>
      <c r="AE16" s="65"/>
      <c r="AF16" s="24"/>
      <c r="AG16" s="24"/>
      <c r="AH16" s="24"/>
      <c r="AI16" s="24"/>
      <c r="AJ16" s="24"/>
      <c r="AK16" s="24"/>
      <c r="AL16" s="24"/>
      <c r="AM16" s="24"/>
      <c r="AN16" s="24"/>
      <c r="AO16" s="12"/>
      <c r="AP16" s="12"/>
      <c r="AQ16" s="13"/>
      <c r="AR16" s="13"/>
      <c r="AS16" s="13"/>
      <c r="AT16" s="13"/>
      <c r="AU16" s="13"/>
      <c r="AV16" s="13"/>
      <c r="AW16" s="13"/>
      <c r="AX16" s="13"/>
      <c r="AY16" s="13"/>
      <c r="AZ16" s="13"/>
      <c r="BA16" s="13"/>
      <c r="BB16" s="13"/>
      <c r="BC16" s="13"/>
      <c r="BD16" s="13"/>
    </row>
    <row r="17" spans="1:31" ht="15">
      <c r="A17" s="55" t="s">
        <v>22</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row>
  </sheetData>
  <mergeCells count="3">
    <mergeCell ref="B4:N4"/>
    <mergeCell ref="AF4:AU4"/>
    <mergeCell ref="O4:AE4"/>
  </mergeCells>
  <hyperlinks>
    <hyperlink ref="A2" location="'Table of contents'!A1" display="Back to Table of contents" xr:uid="{00000000-0004-0000-0700-000000000000}"/>
  </hyperlinks>
  <pageMargins left="0.7" right="0.7" top="0.75" bottom="0.75" header="0.3" footer="0.3"/>
  <pageSetup orientation="portrait" r:id="rId1"/>
  <headerFooter>
    <oddFooter>&amp;L&amp;L&amp;"Arial"&amp;9© 2021 CIHI</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82"/>
  <sheetViews>
    <sheetView showGridLines="0" zoomScaleNormal="100" workbookViewId="0">
      <pane ySplit="4" topLeftCell="A5" activePane="bottomLeft" state="frozen"/>
      <selection activeCell="F10" sqref="F10"/>
      <selection pane="bottomLeft"/>
    </sheetView>
  </sheetViews>
  <sheetFormatPr defaultColWidth="0" defaultRowHeight="14.25" zeroHeight="1"/>
  <cols>
    <col min="1" max="1" width="30.125" customWidth="1"/>
    <col min="2" max="5" width="21.875" customWidth="1"/>
    <col min="6" max="6" width="22.5" hidden="1" customWidth="1"/>
    <col min="7" max="17" width="0" hidden="1" customWidth="1"/>
    <col min="18" max="16384" width="13.125" hidden="1"/>
  </cols>
  <sheetData>
    <row r="1" spans="1:6" s="76" customFormat="1" hidden="1">
      <c r="A1" s="89" t="s">
        <v>332</v>
      </c>
      <c r="B1" s="89"/>
      <c r="C1" s="89"/>
      <c r="D1" s="89"/>
      <c r="E1" s="89"/>
      <c r="F1" s="89"/>
    </row>
    <row r="2" spans="1:6" ht="24" customHeight="1">
      <c r="A2" s="56" t="s">
        <v>61</v>
      </c>
      <c r="B2" s="46"/>
      <c r="C2" s="46"/>
      <c r="D2" s="46"/>
      <c r="E2" s="46"/>
      <c r="F2" s="46"/>
    </row>
    <row r="3" spans="1:6" s="5" customFormat="1" ht="36" customHeight="1">
      <c r="A3" s="312" t="s">
        <v>333</v>
      </c>
      <c r="B3" s="312"/>
      <c r="C3" s="312"/>
      <c r="D3" s="312"/>
      <c r="E3" s="312"/>
      <c r="F3" s="27"/>
    </row>
    <row r="4" spans="1:6" s="5" customFormat="1" ht="45" customHeight="1">
      <c r="A4" s="165" t="s">
        <v>334</v>
      </c>
      <c r="B4" s="166" t="s">
        <v>335</v>
      </c>
      <c r="C4" s="166" t="s">
        <v>336</v>
      </c>
      <c r="D4" s="166" t="s">
        <v>337</v>
      </c>
      <c r="E4" s="167" t="s">
        <v>338</v>
      </c>
      <c r="F4" s="27"/>
    </row>
    <row r="5" spans="1:6" s="5" customFormat="1" ht="15" customHeight="1">
      <c r="A5" s="205" t="s">
        <v>339</v>
      </c>
      <c r="B5" s="127">
        <v>731</v>
      </c>
      <c r="C5" s="127">
        <v>720</v>
      </c>
      <c r="D5" s="120">
        <v>1172</v>
      </c>
      <c r="E5" s="225">
        <f t="shared" ref="E5:E36" si="0">C5-B5</f>
        <v>-11</v>
      </c>
      <c r="F5" s="27"/>
    </row>
    <row r="6" spans="1:6" s="5" customFormat="1" ht="15" customHeight="1">
      <c r="A6" s="205" t="s">
        <v>340</v>
      </c>
      <c r="B6" s="127">
        <v>768.6</v>
      </c>
      <c r="C6" s="127">
        <v>731</v>
      </c>
      <c r="D6" s="120">
        <v>4054</v>
      </c>
      <c r="E6" s="225">
        <f t="shared" si="0"/>
        <v>-37.600000000000023</v>
      </c>
      <c r="F6" s="27"/>
    </row>
    <row r="7" spans="1:6" s="5" customFormat="1" ht="15" customHeight="1">
      <c r="A7" s="205" t="s">
        <v>341</v>
      </c>
      <c r="B7" s="127">
        <v>772.8</v>
      </c>
      <c r="C7" s="127">
        <v>785</v>
      </c>
      <c r="D7" s="120">
        <v>8479</v>
      </c>
      <c r="E7" s="225">
        <f t="shared" si="0"/>
        <v>12.200000000000045</v>
      </c>
      <c r="F7" s="27"/>
    </row>
    <row r="8" spans="1:6" s="5" customFormat="1" ht="15" customHeight="1">
      <c r="A8" s="205" t="s">
        <v>342</v>
      </c>
      <c r="B8" s="127">
        <v>774.4</v>
      </c>
      <c r="C8" s="127">
        <v>800</v>
      </c>
      <c r="D8" s="120">
        <v>9413</v>
      </c>
      <c r="E8" s="225">
        <f t="shared" si="0"/>
        <v>25.600000000000023</v>
      </c>
      <c r="F8" s="27"/>
    </row>
    <row r="9" spans="1:6" s="5" customFormat="1" ht="15" customHeight="1">
      <c r="A9" s="205" t="s">
        <v>343</v>
      </c>
      <c r="B9" s="127">
        <v>762</v>
      </c>
      <c r="C9" s="127">
        <v>951</v>
      </c>
      <c r="D9" s="120">
        <v>10036</v>
      </c>
      <c r="E9" s="225">
        <f t="shared" si="0"/>
        <v>189</v>
      </c>
      <c r="F9" s="27"/>
    </row>
    <row r="10" spans="1:6" s="5" customFormat="1" ht="15" customHeight="1">
      <c r="A10" s="205" t="s">
        <v>344</v>
      </c>
      <c r="B10" s="127">
        <v>747.2</v>
      </c>
      <c r="C10" s="127">
        <v>1018</v>
      </c>
      <c r="D10" s="120">
        <v>12001</v>
      </c>
      <c r="E10" s="225">
        <f t="shared" si="0"/>
        <v>270.79999999999995</v>
      </c>
      <c r="F10" s="27"/>
    </row>
    <row r="11" spans="1:6" s="5" customFormat="1" ht="15" customHeight="1">
      <c r="A11" s="205" t="s">
        <v>345</v>
      </c>
      <c r="B11" s="127">
        <v>735</v>
      </c>
      <c r="C11" s="127">
        <v>1124</v>
      </c>
      <c r="D11" s="120">
        <v>11360</v>
      </c>
      <c r="E11" s="225">
        <f t="shared" si="0"/>
        <v>389</v>
      </c>
      <c r="F11" s="27"/>
    </row>
    <row r="12" spans="1:6" s="5" customFormat="1" ht="15" customHeight="1">
      <c r="A12" s="205" t="s">
        <v>346</v>
      </c>
      <c r="B12" s="127">
        <v>730.2</v>
      </c>
      <c r="C12" s="127">
        <v>1153</v>
      </c>
      <c r="D12" s="120">
        <v>10987</v>
      </c>
      <c r="E12" s="225">
        <f t="shared" si="0"/>
        <v>422.79999999999995</v>
      </c>
      <c r="F12" s="27"/>
    </row>
    <row r="13" spans="1:6" s="5" customFormat="1" ht="15" customHeight="1">
      <c r="A13" s="205" t="s">
        <v>347</v>
      </c>
      <c r="B13" s="127">
        <v>713.8</v>
      </c>
      <c r="C13" s="127">
        <v>1085</v>
      </c>
      <c r="D13" s="120">
        <v>8163</v>
      </c>
      <c r="E13" s="225">
        <f t="shared" si="0"/>
        <v>371.20000000000005</v>
      </c>
      <c r="F13" s="27"/>
    </row>
    <row r="14" spans="1:6" s="5" customFormat="1" ht="15" customHeight="1">
      <c r="A14" s="205" t="s">
        <v>348</v>
      </c>
      <c r="B14" s="127">
        <v>731.4</v>
      </c>
      <c r="C14" s="127">
        <v>930</v>
      </c>
      <c r="D14" s="120">
        <v>7757</v>
      </c>
      <c r="E14" s="225">
        <f t="shared" si="0"/>
        <v>198.60000000000002</v>
      </c>
      <c r="F14" s="27"/>
    </row>
    <row r="15" spans="1:6" s="5" customFormat="1" ht="15" customHeight="1">
      <c r="A15" s="205" t="s">
        <v>349</v>
      </c>
      <c r="B15" s="127">
        <v>676.6</v>
      </c>
      <c r="C15" s="127">
        <v>837</v>
      </c>
      <c r="D15" s="120">
        <v>6569</v>
      </c>
      <c r="E15" s="225">
        <f t="shared" si="0"/>
        <v>160.39999999999998</v>
      </c>
      <c r="F15" s="27"/>
    </row>
    <row r="16" spans="1:6" s="5" customFormat="1" ht="15" customHeight="1">
      <c r="A16" s="205" t="s">
        <v>350</v>
      </c>
      <c r="B16" s="127">
        <v>681</v>
      </c>
      <c r="C16" s="127">
        <v>735</v>
      </c>
      <c r="D16" s="120">
        <v>4867</v>
      </c>
      <c r="E16" s="225">
        <f t="shared" si="0"/>
        <v>54</v>
      </c>
      <c r="F16" s="27"/>
    </row>
    <row r="17" spans="1:17" s="5" customFormat="1" ht="15" customHeight="1">
      <c r="A17" s="205" t="s">
        <v>351</v>
      </c>
      <c r="B17" s="127">
        <v>637.6</v>
      </c>
      <c r="C17" s="127">
        <v>745</v>
      </c>
      <c r="D17" s="120">
        <v>3353</v>
      </c>
      <c r="E17" s="225">
        <f t="shared" si="0"/>
        <v>107.39999999999998</v>
      </c>
      <c r="F17" s="27"/>
    </row>
    <row r="18" spans="1:17" s="5" customFormat="1" ht="15" customHeight="1">
      <c r="A18" s="205" t="s">
        <v>352</v>
      </c>
      <c r="B18" s="127">
        <v>627.79999999999995</v>
      </c>
      <c r="C18" s="127">
        <v>647</v>
      </c>
      <c r="D18" s="120">
        <v>2609</v>
      </c>
      <c r="E18" s="225">
        <f t="shared" si="0"/>
        <v>19.200000000000045</v>
      </c>
      <c r="F18" s="27"/>
    </row>
    <row r="19" spans="1:17" s="5" customFormat="1" ht="15" customHeight="1">
      <c r="A19" s="205" t="s">
        <v>353</v>
      </c>
      <c r="B19" s="127">
        <v>601</v>
      </c>
      <c r="C19" s="127">
        <v>564</v>
      </c>
      <c r="D19" s="120">
        <v>2013</v>
      </c>
      <c r="E19" s="225">
        <f t="shared" si="0"/>
        <v>-37</v>
      </c>
      <c r="F19" s="27"/>
    </row>
    <row r="20" spans="1:17" s="5" customFormat="1" ht="15" customHeight="1">
      <c r="A20" s="205" t="s">
        <v>354</v>
      </c>
      <c r="B20" s="127">
        <v>630.20000000000005</v>
      </c>
      <c r="C20" s="127">
        <v>564</v>
      </c>
      <c r="D20" s="120">
        <v>2284</v>
      </c>
      <c r="E20" s="225">
        <f t="shared" si="0"/>
        <v>-66.200000000000045</v>
      </c>
      <c r="F20" s="27"/>
    </row>
    <row r="21" spans="1:17" ht="15" customHeight="1">
      <c r="A21" s="205" t="s">
        <v>355</v>
      </c>
      <c r="B21" s="127">
        <v>633.6</v>
      </c>
      <c r="C21" s="127">
        <v>589</v>
      </c>
      <c r="D21" s="120">
        <v>2030</v>
      </c>
      <c r="E21" s="225">
        <f t="shared" si="0"/>
        <v>-44.600000000000023</v>
      </c>
      <c r="F21" s="3"/>
      <c r="G21" s="3"/>
      <c r="H21" s="3"/>
      <c r="I21" s="3"/>
      <c r="J21" s="3"/>
      <c r="K21" s="3"/>
      <c r="L21" s="3"/>
      <c r="M21" s="3"/>
      <c r="N21" s="3"/>
      <c r="O21" s="3"/>
      <c r="P21" s="3"/>
      <c r="Q21" s="3"/>
    </row>
    <row r="22" spans="1:17" ht="15" customHeight="1">
      <c r="A22" s="205" t="s">
        <v>356</v>
      </c>
      <c r="B22" s="127">
        <v>610.6</v>
      </c>
      <c r="C22" s="127">
        <v>571</v>
      </c>
      <c r="D22" s="120">
        <v>2653</v>
      </c>
      <c r="E22" s="225">
        <f t="shared" si="0"/>
        <v>-39.600000000000023</v>
      </c>
      <c r="F22" s="3"/>
      <c r="G22" s="3"/>
      <c r="H22" s="3"/>
      <c r="I22" s="3"/>
      <c r="J22" s="3"/>
      <c r="K22" s="3"/>
      <c r="L22" s="3"/>
      <c r="M22" s="3"/>
      <c r="N22" s="3"/>
      <c r="O22" s="3"/>
      <c r="P22" s="3"/>
      <c r="Q22" s="2"/>
    </row>
    <row r="23" spans="1:17" s="33" customFormat="1" ht="15" customHeight="1">
      <c r="A23" s="205" t="s">
        <v>357</v>
      </c>
      <c r="B23" s="127">
        <v>585</v>
      </c>
      <c r="C23" s="127">
        <v>576</v>
      </c>
      <c r="D23" s="120">
        <v>3557</v>
      </c>
      <c r="E23" s="225">
        <f t="shared" si="0"/>
        <v>-9</v>
      </c>
      <c r="F23" s="35"/>
      <c r="G23" s="35"/>
      <c r="H23" s="35"/>
      <c r="I23" s="35"/>
      <c r="J23" s="35"/>
      <c r="K23" s="35"/>
      <c r="L23" s="35"/>
      <c r="M23" s="35"/>
      <c r="N23" s="35"/>
      <c r="O23" s="35"/>
      <c r="P23" s="35"/>
      <c r="Q23" s="36"/>
    </row>
    <row r="24" spans="1:17" s="33" customFormat="1" ht="15" customHeight="1">
      <c r="A24" s="205" t="s">
        <v>358</v>
      </c>
      <c r="B24" s="127">
        <v>604.4</v>
      </c>
      <c r="C24" s="127">
        <v>559</v>
      </c>
      <c r="D24" s="120">
        <v>3043</v>
      </c>
      <c r="E24" s="225">
        <f t="shared" si="0"/>
        <v>-45.399999999999977</v>
      </c>
      <c r="F24" s="35"/>
      <c r="G24" s="35"/>
      <c r="H24" s="35"/>
      <c r="I24" s="35"/>
      <c r="J24" s="35"/>
      <c r="K24" s="35"/>
      <c r="L24" s="35"/>
      <c r="M24" s="35"/>
      <c r="N24" s="35"/>
      <c r="O24" s="35"/>
      <c r="P24" s="35"/>
      <c r="Q24" s="36"/>
    </row>
    <row r="25" spans="1:17" s="33" customFormat="1" ht="15" customHeight="1">
      <c r="A25" s="205" t="s">
        <v>359</v>
      </c>
      <c r="B25" s="127">
        <v>577.79999999999995</v>
      </c>
      <c r="C25" s="127">
        <v>597</v>
      </c>
      <c r="D25" s="120">
        <v>2622</v>
      </c>
      <c r="E25" s="225">
        <f t="shared" si="0"/>
        <v>19.200000000000045</v>
      </c>
      <c r="F25" s="35"/>
      <c r="G25" s="35"/>
      <c r="H25" s="35"/>
      <c r="I25" s="35"/>
      <c r="J25" s="35"/>
      <c r="K25" s="35"/>
      <c r="L25" s="35"/>
      <c r="M25" s="35"/>
      <c r="N25" s="35"/>
      <c r="O25" s="35"/>
      <c r="P25" s="35"/>
      <c r="Q25" s="36"/>
    </row>
    <row r="26" spans="1:17" s="33" customFormat="1" ht="15" customHeight="1">
      <c r="A26" s="205" t="s">
        <v>360</v>
      </c>
      <c r="B26" s="127">
        <v>593.79999999999995</v>
      </c>
      <c r="C26" s="127">
        <v>586</v>
      </c>
      <c r="D26" s="120">
        <v>2668</v>
      </c>
      <c r="E26" s="225">
        <f t="shared" si="0"/>
        <v>-7.7999999999999545</v>
      </c>
      <c r="F26" s="35"/>
      <c r="G26" s="35"/>
      <c r="H26" s="35"/>
      <c r="I26" s="35"/>
      <c r="J26" s="35"/>
      <c r="K26" s="35"/>
      <c r="L26" s="35"/>
      <c r="M26" s="35"/>
      <c r="N26" s="35"/>
      <c r="O26" s="35"/>
      <c r="P26" s="35"/>
      <c r="Q26" s="36"/>
    </row>
    <row r="27" spans="1:17" s="33" customFormat="1" ht="15" customHeight="1">
      <c r="A27" s="205" t="s">
        <v>361</v>
      </c>
      <c r="B27" s="127">
        <v>597</v>
      </c>
      <c r="C27" s="127">
        <v>541</v>
      </c>
      <c r="D27" s="120">
        <v>2740</v>
      </c>
      <c r="E27" s="225">
        <f t="shared" si="0"/>
        <v>-56</v>
      </c>
      <c r="F27" s="35"/>
      <c r="G27" s="35"/>
      <c r="H27" s="35"/>
      <c r="I27" s="35"/>
      <c r="J27" s="35"/>
      <c r="K27" s="35"/>
      <c r="L27" s="35"/>
      <c r="M27" s="35"/>
      <c r="N27" s="35"/>
      <c r="O27" s="35"/>
      <c r="P27" s="35"/>
      <c r="Q27" s="36"/>
    </row>
    <row r="28" spans="1:17" s="33" customFormat="1" ht="15" customHeight="1">
      <c r="A28" s="205" t="s">
        <v>362</v>
      </c>
      <c r="B28" s="127">
        <v>598.79999999999995</v>
      </c>
      <c r="C28" s="127">
        <v>579</v>
      </c>
      <c r="D28" s="120">
        <v>3044</v>
      </c>
      <c r="E28" s="225">
        <f t="shared" si="0"/>
        <v>-19.799999999999955</v>
      </c>
      <c r="F28" s="35"/>
      <c r="G28" s="35"/>
      <c r="H28" s="35"/>
      <c r="I28" s="35"/>
      <c r="J28" s="35"/>
      <c r="K28" s="35"/>
      <c r="L28" s="35"/>
      <c r="M28" s="35"/>
      <c r="N28" s="35"/>
      <c r="O28" s="35"/>
      <c r="P28" s="35"/>
      <c r="Q28" s="36"/>
    </row>
    <row r="29" spans="1:17" s="33" customFormat="1" ht="15" customHeight="1">
      <c r="A29" s="205" t="s">
        <v>363</v>
      </c>
      <c r="B29" s="127">
        <v>593</v>
      </c>
      <c r="C29" s="127">
        <v>618</v>
      </c>
      <c r="D29" s="120">
        <v>3822</v>
      </c>
      <c r="E29" s="225">
        <f t="shared" si="0"/>
        <v>25</v>
      </c>
      <c r="F29" s="35"/>
      <c r="G29" s="35"/>
      <c r="H29" s="35"/>
      <c r="I29" s="35"/>
      <c r="J29" s="35"/>
      <c r="K29" s="35"/>
      <c r="L29" s="35"/>
      <c r="M29" s="35"/>
      <c r="N29" s="35"/>
      <c r="O29" s="35"/>
      <c r="P29" s="35"/>
      <c r="Q29" s="36"/>
    </row>
    <row r="30" spans="1:17" s="33" customFormat="1" ht="15" customHeight="1">
      <c r="A30" s="205" t="s">
        <v>364</v>
      </c>
      <c r="B30" s="127">
        <v>601</v>
      </c>
      <c r="C30" s="127">
        <v>601</v>
      </c>
      <c r="D30" s="120">
        <v>4646</v>
      </c>
      <c r="E30" s="225">
        <f t="shared" si="0"/>
        <v>0</v>
      </c>
      <c r="F30" s="35"/>
      <c r="G30" s="35"/>
      <c r="H30" s="35"/>
      <c r="I30" s="35"/>
      <c r="J30" s="35"/>
      <c r="K30" s="35"/>
      <c r="L30" s="35"/>
      <c r="M30" s="35"/>
      <c r="N30" s="35"/>
      <c r="O30" s="35"/>
      <c r="P30" s="35"/>
      <c r="Q30" s="36"/>
    </row>
    <row r="31" spans="1:17" s="33" customFormat="1" ht="15" customHeight="1">
      <c r="A31" s="205" t="s">
        <v>365</v>
      </c>
      <c r="B31" s="127">
        <v>609.20000000000005</v>
      </c>
      <c r="C31" s="127">
        <v>593</v>
      </c>
      <c r="D31" s="120">
        <v>6633</v>
      </c>
      <c r="E31" s="225">
        <f t="shared" si="0"/>
        <v>-16.200000000000045</v>
      </c>
      <c r="F31" s="35"/>
      <c r="G31" s="35"/>
      <c r="H31" s="35"/>
      <c r="I31" s="35"/>
      <c r="J31" s="35"/>
      <c r="K31" s="35"/>
      <c r="L31" s="35"/>
      <c r="M31" s="35"/>
      <c r="N31" s="35"/>
      <c r="O31" s="35"/>
      <c r="P31" s="35"/>
      <c r="Q31" s="36"/>
    </row>
    <row r="32" spans="1:17" ht="15" customHeight="1">
      <c r="A32" s="205" t="s">
        <v>366</v>
      </c>
      <c r="B32" s="127">
        <v>624</v>
      </c>
      <c r="C32" s="127">
        <v>619</v>
      </c>
      <c r="D32" s="120">
        <v>8897</v>
      </c>
      <c r="E32" s="225">
        <f t="shared" si="0"/>
        <v>-5</v>
      </c>
      <c r="F32" s="3"/>
      <c r="G32" s="3"/>
      <c r="H32" s="3"/>
      <c r="I32" s="3"/>
      <c r="J32" s="3"/>
      <c r="K32" s="3"/>
      <c r="L32" s="3"/>
      <c r="M32" s="3"/>
      <c r="N32" s="3"/>
      <c r="O32" s="3"/>
      <c r="P32" s="3"/>
      <c r="Q32" s="3"/>
    </row>
    <row r="33" spans="1:16" ht="15" customHeight="1">
      <c r="A33" s="205" t="s">
        <v>367</v>
      </c>
      <c r="B33" s="127">
        <v>642.6</v>
      </c>
      <c r="C33" s="127">
        <v>596</v>
      </c>
      <c r="D33" s="120">
        <v>12800</v>
      </c>
      <c r="E33" s="225">
        <f t="shared" si="0"/>
        <v>-46.600000000000023</v>
      </c>
      <c r="F33" s="2"/>
      <c r="G33" s="2"/>
      <c r="H33" s="2"/>
      <c r="I33" s="2"/>
      <c r="J33" s="2"/>
      <c r="K33" s="2"/>
      <c r="L33" s="2"/>
      <c r="M33" s="2"/>
      <c r="N33" s="2"/>
      <c r="O33" s="2"/>
      <c r="P33" s="2"/>
    </row>
    <row r="34" spans="1:16" ht="15" customHeight="1">
      <c r="A34" s="205" t="s">
        <v>368</v>
      </c>
      <c r="B34" s="127">
        <v>638.6</v>
      </c>
      <c r="C34" s="127">
        <v>655</v>
      </c>
      <c r="D34" s="120">
        <v>15708</v>
      </c>
      <c r="E34" s="225">
        <f t="shared" si="0"/>
        <v>16.399999999999977</v>
      </c>
      <c r="F34" s="46"/>
    </row>
    <row r="35" spans="1:16" s="29" customFormat="1" ht="15" customHeight="1">
      <c r="A35" s="205" t="s">
        <v>369</v>
      </c>
      <c r="B35" s="127">
        <v>651.4</v>
      </c>
      <c r="C35" s="127">
        <v>630</v>
      </c>
      <c r="D35" s="120">
        <v>16142</v>
      </c>
      <c r="E35" s="225">
        <f t="shared" si="0"/>
        <v>-21.399999999999977</v>
      </c>
      <c r="F35" s="30"/>
      <c r="G35" s="30"/>
      <c r="H35" s="30"/>
      <c r="I35" s="30"/>
      <c r="J35" s="30"/>
      <c r="K35" s="30"/>
      <c r="L35" s="30"/>
      <c r="M35" s="30"/>
      <c r="N35" s="30"/>
    </row>
    <row r="36" spans="1:16" ht="15" customHeight="1">
      <c r="A36" s="205" t="s">
        <v>370</v>
      </c>
      <c r="B36" s="127">
        <v>679.4</v>
      </c>
      <c r="C36" s="127">
        <v>639</v>
      </c>
      <c r="D36" s="120">
        <v>17638</v>
      </c>
      <c r="E36" s="225">
        <f t="shared" si="0"/>
        <v>-40.399999999999977</v>
      </c>
      <c r="F36" s="46"/>
    </row>
    <row r="37" spans="1:16" ht="15" customHeight="1">
      <c r="A37" s="205" t="s">
        <v>371</v>
      </c>
      <c r="B37" s="127">
        <v>703</v>
      </c>
      <c r="C37" s="127">
        <v>643</v>
      </c>
      <c r="D37" s="120">
        <v>21485</v>
      </c>
      <c r="E37" s="225">
        <f t="shared" ref="E37:E73" si="1">C37-B37</f>
        <v>-60</v>
      </c>
      <c r="F37" s="2"/>
      <c r="G37" s="2"/>
      <c r="H37" s="2"/>
      <c r="I37" s="2"/>
      <c r="J37" s="2"/>
    </row>
    <row r="38" spans="1:16" ht="15" customHeight="1">
      <c r="A38" s="205" t="s">
        <v>372</v>
      </c>
      <c r="B38" s="127">
        <v>690.6</v>
      </c>
      <c r="C38" s="127">
        <v>703</v>
      </c>
      <c r="D38" s="120">
        <v>24611</v>
      </c>
      <c r="E38" s="225">
        <f t="shared" si="1"/>
        <v>12.399999999999977</v>
      </c>
      <c r="F38" s="2"/>
      <c r="G38" s="2"/>
      <c r="H38" s="2"/>
      <c r="I38" s="2"/>
      <c r="J38" s="2"/>
      <c r="K38" s="2"/>
      <c r="L38" s="2"/>
      <c r="M38" s="2"/>
      <c r="N38" s="2"/>
      <c r="O38" s="2"/>
      <c r="P38" s="2"/>
    </row>
    <row r="39" spans="1:16" ht="15" customHeight="1">
      <c r="A39" s="205" t="s">
        <v>373</v>
      </c>
      <c r="B39" s="127">
        <v>690.6</v>
      </c>
      <c r="C39" s="127">
        <v>749</v>
      </c>
      <c r="D39" s="120">
        <v>32530</v>
      </c>
      <c r="E39" s="225">
        <f t="shared" si="1"/>
        <v>58.399999999999977</v>
      </c>
      <c r="F39" s="2"/>
      <c r="G39" s="2"/>
      <c r="H39" s="2"/>
      <c r="I39" s="2"/>
      <c r="J39" s="2"/>
      <c r="K39" s="2"/>
      <c r="L39" s="2"/>
      <c r="M39" s="2"/>
      <c r="N39" s="2"/>
      <c r="O39" s="2"/>
      <c r="P39" s="2"/>
    </row>
    <row r="40" spans="1:16" s="8" customFormat="1" ht="15" customHeight="1">
      <c r="A40" s="205" t="s">
        <v>374</v>
      </c>
      <c r="B40" s="127">
        <v>716.4</v>
      </c>
      <c r="C40" s="127">
        <v>791</v>
      </c>
      <c r="D40" s="120">
        <v>33839</v>
      </c>
      <c r="E40" s="225">
        <f t="shared" si="1"/>
        <v>74.600000000000023</v>
      </c>
      <c r="F40" s="66"/>
      <c r="G40" s="13"/>
      <c r="H40" s="13"/>
      <c r="I40" s="13"/>
      <c r="J40" s="13"/>
      <c r="K40" s="13"/>
      <c r="L40" s="13"/>
      <c r="M40" s="13"/>
      <c r="N40" s="13"/>
      <c r="O40" s="13"/>
      <c r="P40" s="13"/>
    </row>
    <row r="41" spans="1:16" s="8" customFormat="1" ht="15" customHeight="1">
      <c r="A41" s="205" t="s">
        <v>375</v>
      </c>
      <c r="B41" s="127">
        <v>679.2</v>
      </c>
      <c r="C41" s="127">
        <v>825</v>
      </c>
      <c r="D41" s="120">
        <v>39136</v>
      </c>
      <c r="E41" s="225">
        <f t="shared" si="1"/>
        <v>145.79999999999995</v>
      </c>
      <c r="F41" s="66"/>
      <c r="G41" s="13"/>
      <c r="H41" s="13"/>
      <c r="I41" s="13"/>
      <c r="J41" s="13"/>
      <c r="K41" s="13"/>
      <c r="L41" s="13"/>
      <c r="M41" s="13"/>
      <c r="N41" s="13"/>
      <c r="O41" s="13"/>
      <c r="P41" s="13"/>
    </row>
    <row r="42" spans="1:16" ht="15" customHeight="1">
      <c r="A42" s="205" t="s">
        <v>376</v>
      </c>
      <c r="B42" s="127">
        <v>691.4</v>
      </c>
      <c r="C42" s="127">
        <v>819</v>
      </c>
      <c r="D42" s="120">
        <v>44007</v>
      </c>
      <c r="E42" s="225">
        <f t="shared" si="1"/>
        <v>127.60000000000002</v>
      </c>
      <c r="F42" s="46"/>
    </row>
    <row r="43" spans="1:16" ht="15" customHeight="1">
      <c r="A43" s="205" t="s">
        <v>377</v>
      </c>
      <c r="B43" s="127">
        <v>714.4</v>
      </c>
      <c r="C43" s="127">
        <v>874</v>
      </c>
      <c r="D43" s="120">
        <v>45982</v>
      </c>
      <c r="E43" s="225">
        <f t="shared" si="1"/>
        <v>159.60000000000002</v>
      </c>
      <c r="F43" s="46"/>
    </row>
    <row r="44" spans="1:16" ht="15" customHeight="1">
      <c r="A44" s="205" t="s">
        <v>378</v>
      </c>
      <c r="B44" s="127">
        <v>726.6</v>
      </c>
      <c r="C44" s="127">
        <v>940</v>
      </c>
      <c r="D44" s="120">
        <v>46689</v>
      </c>
      <c r="E44" s="225">
        <f t="shared" si="1"/>
        <v>213.39999999999998</v>
      </c>
      <c r="F44" s="46"/>
    </row>
    <row r="45" spans="1:16" ht="15" customHeight="1">
      <c r="A45" s="205" t="s">
        <v>379</v>
      </c>
      <c r="B45" s="127">
        <v>742.4</v>
      </c>
      <c r="C45" s="127">
        <v>943</v>
      </c>
      <c r="D45" s="120">
        <v>45132</v>
      </c>
      <c r="E45" s="225">
        <f t="shared" si="1"/>
        <v>200.60000000000002</v>
      </c>
      <c r="F45" s="46"/>
    </row>
    <row r="46" spans="1:16" ht="15" customHeight="1">
      <c r="A46" s="205" t="s">
        <v>380</v>
      </c>
      <c r="B46" s="127">
        <v>758.4</v>
      </c>
      <c r="C46" s="127">
        <v>909</v>
      </c>
      <c r="D46" s="120">
        <v>49006</v>
      </c>
      <c r="E46" s="225">
        <f t="shared" si="1"/>
        <v>150.60000000000002</v>
      </c>
      <c r="F46" s="46"/>
    </row>
    <row r="47" spans="1:16" ht="15" customHeight="1">
      <c r="A47" s="205" t="s">
        <v>381</v>
      </c>
      <c r="B47" s="127">
        <v>778.2</v>
      </c>
      <c r="C47" s="127">
        <v>941</v>
      </c>
      <c r="D47" s="120">
        <v>56638</v>
      </c>
      <c r="E47" s="225">
        <f t="shared" si="1"/>
        <v>162.79999999999995</v>
      </c>
      <c r="F47" s="46"/>
    </row>
    <row r="48" spans="1:16" ht="15" customHeight="1">
      <c r="A48" s="205" t="s">
        <v>382</v>
      </c>
      <c r="B48" s="127">
        <v>809.8</v>
      </c>
      <c r="C48" s="127">
        <v>971</v>
      </c>
      <c r="D48" s="120">
        <v>49753</v>
      </c>
      <c r="E48" s="225">
        <f t="shared" si="1"/>
        <v>161.20000000000005</v>
      </c>
      <c r="F48" s="46"/>
    </row>
    <row r="49" spans="1:6" ht="15" customHeight="1">
      <c r="A49" s="205" t="s">
        <v>383</v>
      </c>
      <c r="B49" s="127">
        <v>840.8</v>
      </c>
      <c r="C49" s="127">
        <v>877</v>
      </c>
      <c r="D49" s="120">
        <v>40291</v>
      </c>
      <c r="E49" s="225">
        <f t="shared" si="1"/>
        <v>36.200000000000045</v>
      </c>
      <c r="F49" s="46"/>
    </row>
    <row r="50" spans="1:6" ht="15" customHeight="1">
      <c r="A50" s="205" t="s">
        <v>384</v>
      </c>
      <c r="B50" s="127">
        <v>865.2</v>
      </c>
      <c r="C50" s="127">
        <v>895</v>
      </c>
      <c r="D50" s="120">
        <v>32398</v>
      </c>
      <c r="E50" s="225">
        <f t="shared" si="1"/>
        <v>29.799999999999955</v>
      </c>
      <c r="F50" s="46"/>
    </row>
    <row r="51" spans="1:6" ht="15" customHeight="1">
      <c r="A51" s="205" t="s">
        <v>385</v>
      </c>
      <c r="B51" s="127">
        <v>857.2</v>
      </c>
      <c r="C51" s="127">
        <v>893</v>
      </c>
      <c r="D51" s="120">
        <v>26029</v>
      </c>
      <c r="E51" s="225">
        <f t="shared" si="1"/>
        <v>35.799999999999955</v>
      </c>
      <c r="F51" s="46"/>
    </row>
    <row r="52" spans="1:6" ht="15" customHeight="1">
      <c r="A52" s="205" t="s">
        <v>386</v>
      </c>
      <c r="B52" s="127">
        <v>820.2</v>
      </c>
      <c r="C52" s="127">
        <v>841</v>
      </c>
      <c r="D52" s="120">
        <v>22320</v>
      </c>
      <c r="E52" s="225">
        <f t="shared" si="1"/>
        <v>20.799999999999955</v>
      </c>
      <c r="F52" s="46"/>
    </row>
    <row r="53" spans="1:6" ht="15" customHeight="1">
      <c r="A53" s="205" t="s">
        <v>387</v>
      </c>
      <c r="B53" s="127">
        <v>818.6</v>
      </c>
      <c r="C53" s="127">
        <v>786</v>
      </c>
      <c r="D53" s="120">
        <v>20000</v>
      </c>
      <c r="E53" s="225">
        <f t="shared" si="1"/>
        <v>-32.600000000000023</v>
      </c>
      <c r="F53" s="46"/>
    </row>
    <row r="54" spans="1:6" ht="15" customHeight="1">
      <c r="A54" s="205" t="s">
        <v>388</v>
      </c>
      <c r="B54" s="127">
        <v>798.4</v>
      </c>
      <c r="C54" s="127">
        <v>708</v>
      </c>
      <c r="D54" s="120">
        <v>21037</v>
      </c>
      <c r="E54" s="225">
        <f t="shared" si="1"/>
        <v>-90.399999999999977</v>
      </c>
      <c r="F54" s="46"/>
    </row>
    <row r="55" spans="1:6" ht="15" customHeight="1">
      <c r="A55" s="205" t="s">
        <v>389</v>
      </c>
      <c r="B55" s="127">
        <v>802.8</v>
      </c>
      <c r="C55" s="127">
        <v>657</v>
      </c>
      <c r="D55" s="120">
        <v>19788</v>
      </c>
      <c r="E55" s="225">
        <f t="shared" si="1"/>
        <v>-145.79999999999995</v>
      </c>
      <c r="F55" s="46"/>
    </row>
    <row r="56" spans="1:6" ht="15" customHeight="1">
      <c r="A56" s="205" t="s">
        <v>390</v>
      </c>
      <c r="B56" s="127">
        <v>761.4</v>
      </c>
      <c r="C56" s="127">
        <v>707</v>
      </c>
      <c r="D56" s="120">
        <v>22125</v>
      </c>
      <c r="E56" s="225">
        <f t="shared" si="1"/>
        <v>-54.399999999999977</v>
      </c>
      <c r="F56" s="46"/>
    </row>
    <row r="57" spans="1:6" ht="15" customHeight="1">
      <c r="A57" s="205" t="s">
        <v>391</v>
      </c>
      <c r="B57" s="127">
        <v>772.4</v>
      </c>
      <c r="C57" s="127">
        <v>627</v>
      </c>
      <c r="D57" s="120">
        <v>24317</v>
      </c>
      <c r="E57" s="225">
        <f t="shared" si="1"/>
        <v>-145.39999999999998</v>
      </c>
      <c r="F57" s="46"/>
    </row>
    <row r="58" spans="1:6" ht="15" customHeight="1">
      <c r="A58" s="205" t="s">
        <v>392</v>
      </c>
      <c r="B58" s="127">
        <v>770.4</v>
      </c>
      <c r="C58" s="127">
        <v>638</v>
      </c>
      <c r="D58" s="120">
        <v>30947</v>
      </c>
      <c r="E58" s="225">
        <f t="shared" si="1"/>
        <v>-132.39999999999998</v>
      </c>
      <c r="F58" s="46"/>
    </row>
    <row r="59" spans="1:6" ht="15" customHeight="1">
      <c r="A59" s="205" t="s">
        <v>393</v>
      </c>
      <c r="B59" s="127">
        <v>775.6</v>
      </c>
      <c r="C59" s="127">
        <v>576</v>
      </c>
      <c r="D59" s="120">
        <v>39639</v>
      </c>
      <c r="E59" s="225">
        <f t="shared" si="1"/>
        <v>-199.60000000000002</v>
      </c>
      <c r="F59" s="46"/>
    </row>
    <row r="60" spans="1:6" ht="15" customHeight="1">
      <c r="A60" s="205" t="s">
        <v>394</v>
      </c>
      <c r="B60" s="127">
        <v>800.8</v>
      </c>
      <c r="C60" s="127">
        <v>609</v>
      </c>
      <c r="D60" s="120">
        <v>52161</v>
      </c>
      <c r="E60" s="225">
        <f t="shared" si="1"/>
        <v>-191.79999999999995</v>
      </c>
      <c r="F60" s="46"/>
    </row>
    <row r="61" spans="1:6" ht="15" customHeight="1">
      <c r="A61" s="205" t="s">
        <v>395</v>
      </c>
      <c r="B61" s="127">
        <v>768.8</v>
      </c>
      <c r="C61" s="127">
        <v>564</v>
      </c>
      <c r="D61" s="120">
        <v>61113</v>
      </c>
      <c r="E61" s="225">
        <f t="shared" si="1"/>
        <v>-204.79999999999995</v>
      </c>
      <c r="F61" s="46"/>
    </row>
    <row r="62" spans="1:6" ht="15" customHeight="1">
      <c r="A62" s="205" t="s">
        <v>396</v>
      </c>
      <c r="B62" s="127">
        <v>718.8</v>
      </c>
      <c r="C62" s="127">
        <v>563</v>
      </c>
      <c r="D62" s="120">
        <v>57953</v>
      </c>
      <c r="E62" s="225">
        <f t="shared" si="1"/>
        <v>-155.79999999999995</v>
      </c>
      <c r="F62" s="46"/>
    </row>
    <row r="63" spans="1:6" ht="15" customHeight="1">
      <c r="A63" s="205" t="s">
        <v>397</v>
      </c>
      <c r="B63" s="127">
        <v>716.4</v>
      </c>
      <c r="C63" s="127">
        <v>500</v>
      </c>
      <c r="D63" s="120">
        <v>54983</v>
      </c>
      <c r="E63" s="225">
        <f t="shared" si="1"/>
        <v>-216.39999999999998</v>
      </c>
      <c r="F63" s="46"/>
    </row>
    <row r="64" spans="1:6" ht="15" customHeight="1">
      <c r="A64" s="205" t="s">
        <v>398</v>
      </c>
      <c r="B64" s="127">
        <v>702.2</v>
      </c>
      <c r="C64" s="127">
        <v>534</v>
      </c>
      <c r="D64" s="120">
        <v>52696</v>
      </c>
      <c r="E64" s="225">
        <f t="shared" si="1"/>
        <v>-168.20000000000005</v>
      </c>
      <c r="F64" s="46"/>
    </row>
    <row r="65" spans="1:6" ht="15" customHeight="1">
      <c r="A65" s="205" t="s">
        <v>399</v>
      </c>
      <c r="B65" s="127">
        <v>700.2</v>
      </c>
      <c r="C65" s="127">
        <v>593</v>
      </c>
      <c r="D65" s="120">
        <v>43558</v>
      </c>
      <c r="E65" s="225">
        <f t="shared" si="1"/>
        <v>-107.20000000000005</v>
      </c>
      <c r="F65" s="46"/>
    </row>
    <row r="66" spans="1:6" ht="15" customHeight="1">
      <c r="A66" s="205" t="s">
        <v>400</v>
      </c>
      <c r="B66" s="127">
        <v>706.4</v>
      </c>
      <c r="C66" s="127">
        <v>553</v>
      </c>
      <c r="D66" s="120">
        <v>31999</v>
      </c>
      <c r="E66" s="225">
        <f t="shared" si="1"/>
        <v>-153.39999999999998</v>
      </c>
      <c r="F66" s="46"/>
    </row>
    <row r="67" spans="1:6" ht="15" customHeight="1">
      <c r="A67" s="205" t="s">
        <v>401</v>
      </c>
      <c r="B67" s="127">
        <v>672.6</v>
      </c>
      <c r="C67" s="127">
        <v>592</v>
      </c>
      <c r="D67" s="120">
        <v>20870</v>
      </c>
      <c r="E67" s="225">
        <f t="shared" si="1"/>
        <v>-80.600000000000023</v>
      </c>
      <c r="F67" s="46"/>
    </row>
    <row r="68" spans="1:6" ht="15" customHeight="1">
      <c r="A68" s="205" t="s">
        <v>402</v>
      </c>
      <c r="B68" s="127">
        <v>671.4</v>
      </c>
      <c r="C68" s="127">
        <v>580</v>
      </c>
      <c r="D68" s="120">
        <v>14398</v>
      </c>
      <c r="E68" s="225">
        <f t="shared" si="1"/>
        <v>-91.399999999999977</v>
      </c>
      <c r="F68" s="46"/>
    </row>
    <row r="69" spans="1:6" ht="15" customHeight="1">
      <c r="A69" s="205" t="s">
        <v>403</v>
      </c>
      <c r="B69" s="127">
        <v>634</v>
      </c>
      <c r="C69" s="127">
        <v>526</v>
      </c>
      <c r="D69" s="120">
        <v>9713</v>
      </c>
      <c r="E69" s="225">
        <f t="shared" si="1"/>
        <v>-108</v>
      </c>
      <c r="F69" s="46"/>
    </row>
    <row r="70" spans="1:6" ht="15" customHeight="1">
      <c r="A70" s="205" t="s">
        <v>404</v>
      </c>
      <c r="B70" s="127">
        <v>630.6</v>
      </c>
      <c r="C70" s="127">
        <v>581</v>
      </c>
      <c r="D70" s="120">
        <v>7115</v>
      </c>
      <c r="E70" s="225">
        <f t="shared" si="1"/>
        <v>-49.600000000000023</v>
      </c>
      <c r="F70" s="46"/>
    </row>
    <row r="71" spans="1:6" ht="15" customHeight="1">
      <c r="A71" s="205" t="s">
        <v>405</v>
      </c>
      <c r="B71" s="127">
        <v>597.20000000000005</v>
      </c>
      <c r="C71" s="127">
        <v>528</v>
      </c>
      <c r="D71" s="120">
        <v>4752</v>
      </c>
      <c r="E71" s="225">
        <f t="shared" si="1"/>
        <v>-69.200000000000045</v>
      </c>
      <c r="F71" s="46"/>
    </row>
    <row r="72" spans="1:6" ht="15" customHeight="1">
      <c r="A72" s="205" t="s">
        <v>406</v>
      </c>
      <c r="B72" s="127">
        <v>607.6</v>
      </c>
      <c r="C72" s="127">
        <v>496</v>
      </c>
      <c r="D72" s="120">
        <v>3763</v>
      </c>
      <c r="E72" s="225">
        <f t="shared" si="1"/>
        <v>-111.60000000000002</v>
      </c>
      <c r="F72" s="46"/>
    </row>
    <row r="73" spans="1:6" ht="15" customHeight="1">
      <c r="A73" s="206" t="s">
        <v>407</v>
      </c>
      <c r="B73" s="178">
        <v>615.20000000000005</v>
      </c>
      <c r="C73" s="178">
        <v>527</v>
      </c>
      <c r="D73" s="179">
        <v>3623</v>
      </c>
      <c r="E73" s="226">
        <f t="shared" si="1"/>
        <v>-88.200000000000045</v>
      </c>
      <c r="F73" s="46"/>
    </row>
    <row r="74" spans="1:6" ht="17.25" customHeight="1">
      <c r="A74" s="57" t="s">
        <v>179</v>
      </c>
      <c r="B74" s="46"/>
      <c r="C74" s="46"/>
      <c r="D74" s="46"/>
      <c r="E74" s="46"/>
      <c r="F74" s="46"/>
    </row>
    <row r="75" spans="1:6" ht="12" customHeight="1">
      <c r="A75" s="10" t="s">
        <v>86</v>
      </c>
      <c r="B75" s="46"/>
      <c r="C75" s="46"/>
      <c r="D75" s="46"/>
      <c r="E75" s="46"/>
      <c r="F75" s="46"/>
    </row>
    <row r="76" spans="1:6" ht="24" customHeight="1">
      <c r="A76" s="313" t="s">
        <v>408</v>
      </c>
      <c r="B76" s="313"/>
      <c r="C76" s="313"/>
      <c r="D76" s="313"/>
      <c r="E76" s="313"/>
      <c r="F76" s="46"/>
    </row>
    <row r="77" spans="1:6" ht="12" customHeight="1">
      <c r="A77" s="10" t="s">
        <v>409</v>
      </c>
      <c r="B77" s="46"/>
      <c r="C77" s="46"/>
      <c r="D77" s="46"/>
      <c r="E77" s="46"/>
      <c r="F77" s="46"/>
    </row>
    <row r="78" spans="1:6" s="20" customFormat="1" ht="12" customHeight="1">
      <c r="A78" s="19" t="s">
        <v>223</v>
      </c>
      <c r="B78" s="19"/>
      <c r="C78" s="19"/>
      <c r="D78" s="19"/>
      <c r="E78" s="19"/>
      <c r="F78" s="154"/>
    </row>
    <row r="79" spans="1:6" ht="24" customHeight="1">
      <c r="A79" s="313" t="s">
        <v>410</v>
      </c>
      <c r="B79" s="313"/>
      <c r="C79" s="313"/>
      <c r="D79" s="313"/>
      <c r="E79" s="313"/>
      <c r="F79" s="46"/>
    </row>
    <row r="80" spans="1:6" ht="12" customHeight="1">
      <c r="A80" s="11" t="s">
        <v>88</v>
      </c>
      <c r="B80" s="46"/>
      <c r="C80" s="46"/>
      <c r="D80" s="46"/>
      <c r="E80" s="46"/>
      <c r="F80" s="46"/>
    </row>
    <row r="81" spans="1:6" ht="15">
      <c r="A81" s="19" t="s">
        <v>411</v>
      </c>
      <c r="B81" s="46"/>
      <c r="C81" s="46"/>
      <c r="D81" s="46"/>
      <c r="E81" s="46"/>
      <c r="F81" s="46"/>
    </row>
    <row r="82" spans="1:6" ht="15">
      <c r="A82" s="55" t="s">
        <v>22</v>
      </c>
      <c r="B82" s="46"/>
      <c r="C82" s="46"/>
      <c r="D82" s="46"/>
      <c r="E82" s="46"/>
      <c r="F82" s="46"/>
    </row>
  </sheetData>
  <mergeCells count="3">
    <mergeCell ref="A3:E3"/>
    <mergeCell ref="A76:E76"/>
    <mergeCell ref="A79:E79"/>
  </mergeCells>
  <conditionalFormatting sqref="B5:D73">
    <cfRule type="cellIs" dxfId="111" priority="1" operator="lessThan">
      <formula>5</formula>
    </cfRule>
  </conditionalFormatting>
  <hyperlinks>
    <hyperlink ref="A2" location="'Table of contents'!A1" display="Back to Table of contents" xr:uid="{00000000-0004-0000-0800-000000000000}"/>
  </hyperlinks>
  <pageMargins left="0.7" right="0.7" top="0.75" bottom="0.75" header="0.3" footer="0.3"/>
  <pageSetup orientation="portrait" r:id="rId1"/>
  <headerFooter>
    <oddFooter>&amp;L&amp;L&amp;"Arial"&amp;9© 2021 CIHI</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15017B41B6524598719A2B7A6C2564" ma:contentTypeVersion="14" ma:contentTypeDescription="Create a new document." ma:contentTypeScope="" ma:versionID="47c748cad57f0e3828c5cd1087a5996f">
  <xsd:schema xmlns:xsd="http://www.w3.org/2001/XMLSchema" xmlns:xs="http://www.w3.org/2001/XMLSchema" xmlns:p="http://schemas.microsoft.com/office/2006/metadata/properties" xmlns:ns3="603bba24-44fb-4754-bb9b-f091fa9827e6" xmlns:ns4="df05a188-fa28-4753-9347-0d26920059ef" targetNamespace="http://schemas.microsoft.com/office/2006/metadata/properties" ma:root="true" ma:fieldsID="d5cef5b59b2affa456dd357fd9e10735" ns3:_="" ns4:_="">
    <xsd:import namespace="603bba24-44fb-4754-bb9b-f091fa9827e6"/>
    <xsd:import namespace="df05a188-fa28-4753-9347-0d26920059e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bba24-44fb-4754-bb9b-f091fa982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05a188-fa28-4753-9347-0d26920059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7C71D9-1EBD-4F20-8ACD-DE594271EBE5}">
  <ds:schemaRefs>
    <ds:schemaRef ds:uri="http://schemas.microsoft.com/sharepoint/v3/contenttype/forms"/>
  </ds:schemaRefs>
</ds:datastoreItem>
</file>

<file path=customXml/itemProps2.xml><?xml version="1.0" encoding="utf-8"?>
<ds:datastoreItem xmlns:ds="http://schemas.openxmlformats.org/officeDocument/2006/customXml" ds:itemID="{DB0E1852-8B7A-4824-9A8E-9374345C6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3bba24-44fb-4754-bb9b-f091fa9827e6"/>
    <ds:schemaRef ds:uri="df05a188-fa28-4753-9347-0d2692005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1E53F7-27B3-4C5D-9FE8-87BE129863A5}">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http://purl.org/dc/terms/"/>
    <ds:schemaRef ds:uri="df05a188-fa28-4753-9347-0d26920059ef"/>
    <ds:schemaRef ds:uri="http://schemas.microsoft.com/office/infopath/2007/PartnerControls"/>
    <ds:schemaRef ds:uri="603bba24-44fb-4754-bb9b-f091fa9827e6"/>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Impact on LTC</vt:lpstr>
      <vt:lpstr>Notes to readers</vt:lpstr>
      <vt:lpstr>Table of contents</vt:lpstr>
      <vt:lpstr>1. COVID-19 by month</vt:lpstr>
      <vt:lpstr>2. COVID-19 per pop</vt:lpstr>
      <vt:lpstr>3. Physician visits</vt:lpstr>
      <vt:lpstr>4. Admissions to LTC</vt:lpstr>
      <vt:lpstr>5. New resident profile</vt:lpstr>
      <vt:lpstr>6. Excess deaths</vt:lpstr>
      <vt:lpstr>7. LTC transfers to hospital</vt:lpstr>
      <vt:lpstr>8. Transfer diagnoses</vt:lpstr>
      <vt:lpstr>Title..AU11</vt:lpstr>
      <vt:lpstr>Title..AU11.4</vt:lpstr>
      <vt:lpstr>Title..AU15</vt:lpstr>
      <vt:lpstr>Title..AU15.8</vt:lpstr>
      <vt:lpstr>Title..AU25</vt:lpstr>
      <vt:lpstr>Title..AU26</vt:lpstr>
      <vt:lpstr>Title..AU9</vt:lpstr>
      <vt:lpstr>Title..E22</vt:lpstr>
      <vt:lpstr>Title..E73</vt:lpstr>
      <vt:lpstr>Title..H13</vt:lpstr>
      <vt:lpstr>Title..H36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Impact of COVID-19 on Long-Term Care, March 2020 to June 2021 — Data Tables</dc:title>
  <dc:subject/>
  <dc:creator/>
  <cp:keywords/>
  <dc:description/>
  <cp:lastModifiedBy/>
  <cp:revision>1</cp:revision>
  <dcterms:created xsi:type="dcterms:W3CDTF">2021-11-04T14:57:18Z</dcterms:created>
  <dcterms:modified xsi:type="dcterms:W3CDTF">2022-02-18T12:44:06Z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0x010100FA15017B41B6524598719A2B7A6C2564</vt:lpwstr>
  </property>
</Properties>
</file>