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13_ncr:1_{812EAD47-44BD-405C-9982-723E73DE062B}" xr6:coauthVersionLast="47" xr6:coauthVersionMax="47" xr10:uidLastSave="{00000000-0000-0000-0000-000000000000}"/>
  <bookViews>
    <workbookView xWindow="-103" yWindow="-103" windowWidth="33120" windowHeight="18120" tabRatio="706" xr2:uid="{00000000-000D-0000-FFFF-FFFF00000000}"/>
  </bookViews>
  <sheets>
    <sheet name="Incidence sur les visites au SU" sheetId="39" r:id="rId1"/>
    <sheet name="Avis aux lecteurs" sheetId="41" r:id="rId2"/>
    <sheet name="Table des matières" sheetId="42" r:id="rId3"/>
    <sheet name="1. Volume de visites au SU" sheetId="49" r:id="rId4"/>
    <sheet name="2. Patients des SU" sheetId="3" r:id="rId5"/>
    <sheet name="3. ETG SU" sheetId="27" r:id="rId6"/>
    <sheet name="4. Problèmes principaux au SU" sheetId="51" r:id="rId7"/>
    <sheet name="5. Cheminement au SU" sheetId="29" r:id="rId8"/>
    <sheet name="6. Temps d'attente au SU" sheetId="50" r:id="rId9"/>
  </sheets>
  <definedNames>
    <definedName name="_xlnm.Print_Area" localSheetId="3">'1. Volume de visites au SU'!$A$3:$AE$501</definedName>
    <definedName name="_xlnm.Print_Area" localSheetId="4">'2. Patients des SU'!$A$3:$AU$35</definedName>
    <definedName name="_xlnm.Print_Area" localSheetId="5">'3. ETG SU'!$A$3:$AU$18</definedName>
    <definedName name="_xlnm.Print_Area" localSheetId="6">'4. Problèmes principaux au SU'!$3:$68</definedName>
    <definedName name="_xlnm.Print_Area" localSheetId="7">'5. Cheminement au SU'!$A$3:$AU$42</definedName>
    <definedName name="_xlnm.Print_Area" localSheetId="8">'6. Temps d''attente au SU'!$3:$44</definedName>
    <definedName name="_xlnm.Print_Area" localSheetId="1">'Avis aux lecteurs'!$1:$30</definedName>
    <definedName name="_xlnm.Print_Area" localSheetId="0">'Incidence sur les visites au SU'!$2:$1048576</definedName>
    <definedName name="_xlnm.Print_Area" localSheetId="2">'Table des matières'!$A$1:$A$11</definedName>
    <definedName name="Title..AE492">'1. Volume de visites au SU'!$A$5</definedName>
    <definedName name="Title..AH34">'5. Cheminement au SU'!$A$25</definedName>
    <definedName name="Title..AU10">'3. ETG SU'!$A$5</definedName>
    <definedName name="Title..AU11">'2. Patients des SU'!$A$5</definedName>
    <definedName name="Title..AU14">'5. Cheminement au SU'!$A$5</definedName>
    <definedName name="Title..AU28">'2. Patients des SU'!$A$22</definedName>
    <definedName name="Title..AU35">'5. Cheminement au SU'!$A$26</definedName>
    <definedName name="Title..AV14.6">'6. Temps d''attente au SU'!$A$5</definedName>
    <definedName name="Title..AV25">'4. Problèmes principaux au SU'!$A$5:$B$5</definedName>
    <definedName name="Title..AV35.6">'6. Temps d''attente au SU'!$A$26</definedName>
    <definedName name="Title..AV58">'4. Problèmes principaux au SU'!$A$38:$B$38</definedName>
    <definedName name="Title..T27">'2. Patients des SU'!$A$5:$B$5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50" l="1"/>
  <c r="AL28" i="50"/>
  <c r="AV35" i="50" l="1"/>
  <c r="AT35" i="50"/>
  <c r="AS35" i="50"/>
  <c r="AR35" i="50"/>
  <c r="AQ35" i="50"/>
  <c r="AP35" i="50"/>
  <c r="AO35" i="50"/>
  <c r="AN35" i="50"/>
  <c r="AM35" i="50"/>
  <c r="AL35" i="50"/>
  <c r="AK35" i="50"/>
  <c r="AJ35" i="50"/>
  <c r="AI35" i="50"/>
  <c r="AH35" i="50"/>
  <c r="AG35" i="50"/>
  <c r="AF35" i="50"/>
  <c r="AV34" i="50"/>
  <c r="AU34" i="50"/>
  <c r="AT34" i="50"/>
  <c r="AS34" i="50"/>
  <c r="AR34" i="50"/>
  <c r="AQ34" i="50"/>
  <c r="AP34" i="50"/>
  <c r="AO34" i="50"/>
  <c r="AN34" i="50"/>
  <c r="AM34" i="50"/>
  <c r="AL34" i="50"/>
  <c r="AK34" i="50"/>
  <c r="AJ34" i="50"/>
  <c r="AI34" i="50"/>
  <c r="AH34" i="50"/>
  <c r="AG34" i="50"/>
  <c r="AF34" i="50"/>
  <c r="AV33" i="50"/>
  <c r="AU33" i="50"/>
  <c r="AT33" i="50"/>
  <c r="AS33" i="50"/>
  <c r="AR33" i="50"/>
  <c r="AQ33" i="50"/>
  <c r="AP33" i="50"/>
  <c r="AO33" i="50"/>
  <c r="AN33" i="50"/>
  <c r="AM33" i="50"/>
  <c r="AL33" i="50"/>
  <c r="AK33" i="50"/>
  <c r="AJ33" i="50"/>
  <c r="AI33" i="50"/>
  <c r="AH33" i="50"/>
  <c r="AG33" i="50"/>
  <c r="AF33" i="50"/>
  <c r="AV32" i="50"/>
  <c r="AU32" i="50"/>
  <c r="AT32" i="50"/>
  <c r="AS32" i="50"/>
  <c r="AR32" i="50"/>
  <c r="AQ32" i="50"/>
  <c r="AP32" i="50"/>
  <c r="AO32" i="50"/>
  <c r="AN32" i="50"/>
  <c r="AM32" i="50"/>
  <c r="AL32" i="50"/>
  <c r="AK32" i="50"/>
  <c r="AJ32" i="50"/>
  <c r="AI32" i="50"/>
  <c r="AH32" i="50"/>
  <c r="AG32" i="50"/>
  <c r="AF32" i="50"/>
  <c r="AV31" i="50"/>
  <c r="AU31" i="50"/>
  <c r="AT31" i="50"/>
  <c r="AS31" i="50"/>
  <c r="AR31" i="50"/>
  <c r="AQ31" i="50"/>
  <c r="AP31" i="50"/>
  <c r="AO31" i="50"/>
  <c r="AN31" i="50"/>
  <c r="AM31" i="50"/>
  <c r="AL31" i="50"/>
  <c r="AK31" i="50"/>
  <c r="AJ31" i="50"/>
  <c r="AI31" i="50"/>
  <c r="AH31" i="50"/>
  <c r="AG31" i="50"/>
  <c r="AF31" i="50"/>
  <c r="AV30" i="50"/>
  <c r="AU30" i="50"/>
  <c r="AT30" i="50"/>
  <c r="AS30" i="50"/>
  <c r="AR30" i="50"/>
  <c r="AQ30" i="50"/>
  <c r="AP30" i="50"/>
  <c r="AO30" i="50"/>
  <c r="AN30" i="50"/>
  <c r="AM30" i="50"/>
  <c r="AL30" i="50"/>
  <c r="AK30" i="50"/>
  <c r="AJ30" i="50"/>
  <c r="AI30" i="50"/>
  <c r="AH30" i="50"/>
  <c r="AG30" i="50"/>
  <c r="AF30" i="50"/>
  <c r="AV29" i="50"/>
  <c r="AU29" i="50"/>
  <c r="AT29" i="50"/>
  <c r="AS29" i="50"/>
  <c r="AR29" i="50"/>
  <c r="AQ29" i="50"/>
  <c r="AP29" i="50"/>
  <c r="AO29" i="50"/>
  <c r="AN29" i="50"/>
  <c r="AM29" i="50"/>
  <c r="AL29" i="50"/>
  <c r="AJ29" i="50"/>
  <c r="AI29" i="50"/>
  <c r="AH29" i="50"/>
  <c r="AG29" i="50"/>
  <c r="AF29" i="50"/>
  <c r="AV28" i="50"/>
  <c r="AU28" i="50"/>
  <c r="AT28" i="50"/>
  <c r="AS28" i="50"/>
  <c r="AR28" i="50"/>
  <c r="AQ28" i="50"/>
  <c r="AP28" i="50"/>
  <c r="AO28" i="50"/>
  <c r="AN28" i="50"/>
  <c r="AM28" i="50"/>
  <c r="AJ28" i="50"/>
  <c r="AI28" i="50"/>
  <c r="AH28" i="50"/>
  <c r="AG28" i="50"/>
  <c r="AF28" i="50"/>
  <c r="AV27" i="50"/>
  <c r="AU27" i="50"/>
  <c r="AT27" i="50"/>
  <c r="AS27" i="50"/>
  <c r="AR27" i="50"/>
  <c r="AQ27" i="50"/>
  <c r="AP27" i="50"/>
  <c r="AO27" i="50"/>
  <c r="AN27" i="50"/>
  <c r="AM27" i="50"/>
  <c r="AJ27" i="50"/>
  <c r="AI27" i="50"/>
  <c r="AH27" i="50"/>
  <c r="AG27" i="50"/>
  <c r="AF27" i="50"/>
  <c r="AV14" i="50"/>
  <c r="AF9" i="50"/>
  <c r="AT14" i="50"/>
  <c r="AS14" i="50"/>
  <c r="AR14" i="50"/>
  <c r="AQ14" i="50"/>
  <c r="AP14" i="50"/>
  <c r="AO14" i="50"/>
  <c r="AN14" i="50"/>
  <c r="AM14" i="50"/>
  <c r="AL14" i="50"/>
  <c r="AK14" i="50"/>
  <c r="AJ14" i="50"/>
  <c r="AI14" i="50"/>
  <c r="AH14" i="50"/>
  <c r="AG14" i="50"/>
  <c r="AF14" i="50"/>
  <c r="AV13" i="50"/>
  <c r="AU13" i="50"/>
  <c r="AT13" i="50"/>
  <c r="AS13" i="50"/>
  <c r="AR13" i="50"/>
  <c r="AQ13" i="50"/>
  <c r="AP13" i="50"/>
  <c r="AO13" i="50"/>
  <c r="AN13" i="50"/>
  <c r="AM13" i="50"/>
  <c r="AL13" i="50"/>
  <c r="AK13" i="50"/>
  <c r="AJ13" i="50"/>
  <c r="AI13" i="50"/>
  <c r="AH13" i="50"/>
  <c r="AG13" i="50"/>
  <c r="AF13" i="50"/>
  <c r="AV12" i="50"/>
  <c r="AU12" i="50"/>
  <c r="AT12" i="50"/>
  <c r="AS12" i="50"/>
  <c r="AR12" i="50"/>
  <c r="AQ12" i="50"/>
  <c r="AP12" i="50"/>
  <c r="AO12" i="50"/>
  <c r="AN12" i="50"/>
  <c r="AM12" i="50"/>
  <c r="AL12" i="50"/>
  <c r="AK12" i="50"/>
  <c r="AJ12" i="50"/>
  <c r="AI12" i="50"/>
  <c r="AH12" i="50"/>
  <c r="AG12" i="50"/>
  <c r="AF12" i="50"/>
  <c r="AV11" i="50"/>
  <c r="AU11" i="50"/>
  <c r="AT11" i="50"/>
  <c r="AS11" i="50"/>
  <c r="AR11" i="50"/>
  <c r="AQ11" i="50"/>
  <c r="AP11" i="50"/>
  <c r="AO11" i="50"/>
  <c r="AN11" i="50"/>
  <c r="AM11" i="50"/>
  <c r="AL11" i="50"/>
  <c r="AK11" i="50"/>
  <c r="AJ11" i="50"/>
  <c r="AI11" i="50"/>
  <c r="AH11" i="50"/>
  <c r="AG11" i="50"/>
  <c r="AF11" i="50"/>
  <c r="AV10" i="50"/>
  <c r="AU10" i="50"/>
  <c r="AT10" i="50"/>
  <c r="AS10" i="50"/>
  <c r="AR10" i="50"/>
  <c r="AQ10" i="50"/>
  <c r="AP10" i="50"/>
  <c r="AO10" i="50"/>
  <c r="AN10" i="50"/>
  <c r="AM10" i="50"/>
  <c r="AL10" i="50"/>
  <c r="AK10" i="50"/>
  <c r="AJ10" i="50"/>
  <c r="AI10" i="50"/>
  <c r="AH10" i="50"/>
  <c r="AG10" i="50"/>
  <c r="AF10" i="50"/>
  <c r="AV9" i="50"/>
  <c r="AU9" i="50"/>
  <c r="AT9" i="50"/>
  <c r="AS9" i="50"/>
  <c r="AR9" i="50"/>
  <c r="AQ9" i="50"/>
  <c r="AP9" i="50"/>
  <c r="AO9" i="50"/>
  <c r="AN9" i="50"/>
  <c r="AM9" i="50"/>
  <c r="AL9" i="50"/>
  <c r="AK9" i="50"/>
  <c r="AJ9" i="50"/>
  <c r="AI9" i="50"/>
  <c r="AH9" i="50"/>
  <c r="AG9" i="50"/>
  <c r="AV8" i="50"/>
  <c r="AU8" i="50"/>
  <c r="AT8" i="50"/>
  <c r="AS8" i="50"/>
  <c r="AR8" i="50"/>
  <c r="AQ8" i="50"/>
  <c r="AP8" i="50"/>
  <c r="AO8" i="50"/>
  <c r="AN8" i="50"/>
  <c r="AM8" i="50"/>
  <c r="AL8" i="50"/>
  <c r="AK8" i="50"/>
  <c r="AJ8" i="50"/>
  <c r="AI8" i="50"/>
  <c r="AH8" i="50"/>
  <c r="AG8" i="50"/>
  <c r="AF8" i="50"/>
  <c r="AV7" i="50"/>
  <c r="AU7" i="50"/>
  <c r="AT7" i="50"/>
  <c r="AS7" i="50"/>
  <c r="AR7" i="50"/>
  <c r="AQ7" i="50"/>
  <c r="AP7" i="50"/>
  <c r="AO7" i="50"/>
  <c r="AN7" i="50"/>
  <c r="AM7" i="50"/>
  <c r="AL7" i="50"/>
  <c r="AK7" i="50"/>
  <c r="AJ7" i="50"/>
  <c r="AI7" i="50"/>
  <c r="AH7" i="50"/>
  <c r="AG7" i="50"/>
  <c r="AF7" i="50"/>
  <c r="AV6" i="50"/>
  <c r="AU6" i="50"/>
  <c r="AT6" i="50"/>
  <c r="AS6" i="50"/>
  <c r="AR6" i="50"/>
  <c r="AQ6" i="50"/>
  <c r="AP6" i="50"/>
  <c r="AO6" i="50"/>
  <c r="AN6" i="50"/>
  <c r="AM6" i="50"/>
  <c r="AL6" i="50"/>
  <c r="AK6" i="50"/>
  <c r="AJ6" i="50"/>
  <c r="AI6" i="50"/>
  <c r="AH6" i="50"/>
  <c r="AG6" i="50"/>
  <c r="AF6" i="50"/>
  <c r="N27" i="29" l="1"/>
  <c r="N28" i="29"/>
  <c r="N29" i="29"/>
  <c r="N30" i="29"/>
  <c r="N31" i="29"/>
  <c r="N32" i="29"/>
  <c r="N33" i="29"/>
  <c r="N34" i="29"/>
  <c r="N35" i="29"/>
  <c r="AE27" i="29"/>
  <c r="AE28" i="29"/>
  <c r="AE29" i="29"/>
  <c r="AE30" i="29"/>
  <c r="AE31" i="29"/>
  <c r="AE32" i="29"/>
  <c r="AE33" i="29"/>
  <c r="AE34" i="29"/>
  <c r="AE35" i="29"/>
  <c r="AE14" i="29"/>
  <c r="N14" i="29"/>
  <c r="AE13" i="29"/>
  <c r="N13" i="29"/>
  <c r="AE12" i="29"/>
  <c r="N12" i="29"/>
  <c r="AE11" i="29"/>
  <c r="N11" i="29"/>
  <c r="AE10" i="29"/>
  <c r="N10" i="29"/>
  <c r="AE9" i="29"/>
  <c r="N9" i="29"/>
  <c r="AE8" i="29"/>
  <c r="N8" i="29"/>
  <c r="AE7" i="29"/>
  <c r="N7" i="29"/>
  <c r="AE6" i="29"/>
  <c r="N6" i="29"/>
  <c r="AF58" i="51"/>
  <c r="O58" i="51"/>
  <c r="AF57" i="51"/>
  <c r="O57" i="51"/>
  <c r="AF56" i="51"/>
  <c r="O56" i="51"/>
  <c r="AF55" i="51"/>
  <c r="O55" i="51"/>
  <c r="AF54" i="51"/>
  <c r="O54" i="51"/>
  <c r="AF53" i="51"/>
  <c r="O53" i="51"/>
  <c r="AF52" i="51"/>
  <c r="O52" i="51"/>
  <c r="AF51" i="51"/>
  <c r="O51" i="51"/>
  <c r="AF50" i="51"/>
  <c r="O50" i="51"/>
  <c r="AF49" i="51"/>
  <c r="O49" i="51"/>
  <c r="AF48" i="51"/>
  <c r="O48" i="51"/>
  <c r="AF47" i="51"/>
  <c r="O47" i="51"/>
  <c r="AF46" i="51"/>
  <c r="O46" i="51"/>
  <c r="AF45" i="51"/>
  <c r="O45" i="51"/>
  <c r="AF44" i="51"/>
  <c r="O44" i="51"/>
  <c r="AF43" i="51"/>
  <c r="O43" i="51"/>
  <c r="AF42" i="51"/>
  <c r="O42" i="51"/>
  <c r="AF41" i="51"/>
  <c r="O41" i="51"/>
  <c r="AF40" i="51"/>
  <c r="O40" i="51"/>
  <c r="AF39" i="51"/>
  <c r="O39" i="51"/>
  <c r="AF25" i="51"/>
  <c r="O25" i="51"/>
  <c r="AF24" i="51"/>
  <c r="O24" i="51"/>
  <c r="AF23" i="51"/>
  <c r="O23" i="51"/>
  <c r="AF22" i="51"/>
  <c r="O22" i="51"/>
  <c r="AF21" i="51"/>
  <c r="O21" i="51"/>
  <c r="AF20" i="51"/>
  <c r="O20" i="51"/>
  <c r="AF19" i="51"/>
  <c r="O19" i="51"/>
  <c r="AF18" i="51"/>
  <c r="O18" i="51"/>
  <c r="AF17" i="51"/>
  <c r="O17" i="51"/>
  <c r="AF16" i="51"/>
  <c r="O16" i="51"/>
  <c r="AF15" i="51"/>
  <c r="O15" i="51"/>
  <c r="AF14" i="51"/>
  <c r="O14" i="51"/>
  <c r="AF13" i="51"/>
  <c r="O13" i="51"/>
  <c r="AF12" i="51"/>
  <c r="O12" i="51"/>
  <c r="AF11" i="51"/>
  <c r="O11" i="51"/>
  <c r="AF10" i="51"/>
  <c r="O10" i="51"/>
  <c r="AF9" i="51"/>
  <c r="O9" i="51"/>
  <c r="AF8" i="51"/>
  <c r="O8" i="51"/>
  <c r="AF7" i="51"/>
  <c r="O7" i="51"/>
  <c r="AF6" i="51"/>
  <c r="O6" i="51"/>
  <c r="AE10" i="27"/>
  <c r="N10" i="27"/>
  <c r="AE9" i="27"/>
  <c r="N9" i="27"/>
  <c r="AE8" i="27"/>
  <c r="N8" i="27"/>
  <c r="AE7" i="27"/>
  <c r="N7" i="27"/>
  <c r="AE6" i="27"/>
  <c r="N6" i="27"/>
  <c r="AD28" i="3"/>
  <c r="AC28" i="3"/>
  <c r="AB28" i="3"/>
  <c r="AA28" i="3"/>
  <c r="Z28" i="3"/>
  <c r="Y28" i="3"/>
  <c r="X28" i="3"/>
  <c r="W28" i="3"/>
  <c r="AN28" i="3" s="1"/>
  <c r="V28" i="3"/>
  <c r="U28" i="3"/>
  <c r="T28" i="3"/>
  <c r="S28" i="3"/>
  <c r="R28" i="3"/>
  <c r="Q28" i="3"/>
  <c r="P28" i="3"/>
  <c r="O28" i="3"/>
  <c r="AE28" i="3" s="1"/>
  <c r="M28" i="3"/>
  <c r="L28" i="3"/>
  <c r="K28" i="3"/>
  <c r="J28" i="3"/>
  <c r="I28" i="3"/>
  <c r="H28" i="3"/>
  <c r="G28" i="3"/>
  <c r="AI28" i="3" s="1"/>
  <c r="F28" i="3"/>
  <c r="E28" i="3"/>
  <c r="D28" i="3"/>
  <c r="C28" i="3"/>
  <c r="B28" i="3"/>
  <c r="AE27" i="3"/>
  <c r="N27" i="3"/>
  <c r="AE26" i="3"/>
  <c r="N26" i="3"/>
  <c r="AE25" i="3"/>
  <c r="N25" i="3"/>
  <c r="AE24" i="3"/>
  <c r="N24" i="3"/>
  <c r="AE23" i="3"/>
  <c r="N23" i="3"/>
  <c r="B11" i="3"/>
  <c r="AD11" i="3"/>
  <c r="AC11" i="3"/>
  <c r="AB11" i="3"/>
  <c r="AA11" i="3"/>
  <c r="Z11" i="3"/>
  <c r="Y11" i="3"/>
  <c r="X11" i="3"/>
  <c r="W11" i="3"/>
  <c r="AN11" i="3" s="1"/>
  <c r="V11" i="3"/>
  <c r="U11" i="3"/>
  <c r="AL11" i="3" s="1"/>
  <c r="T11" i="3"/>
  <c r="S11" i="3"/>
  <c r="R11" i="3"/>
  <c r="Q11" i="3"/>
  <c r="P11" i="3"/>
  <c r="O11" i="3"/>
  <c r="M11" i="3"/>
  <c r="L11" i="3"/>
  <c r="K11" i="3"/>
  <c r="J11" i="3"/>
  <c r="I11" i="3"/>
  <c r="H11" i="3"/>
  <c r="AJ11" i="3" s="1"/>
  <c r="G11" i="3"/>
  <c r="F11" i="3"/>
  <c r="AT11" i="3" s="1"/>
  <c r="E11" i="3"/>
  <c r="D11" i="3"/>
  <c r="C11" i="3"/>
  <c r="AE10" i="3"/>
  <c r="N10" i="3"/>
  <c r="AE9" i="3"/>
  <c r="N9" i="3"/>
  <c r="AE8" i="3"/>
  <c r="N8" i="3"/>
  <c r="AE7" i="3"/>
  <c r="N7" i="3"/>
  <c r="AE6" i="3"/>
  <c r="N6" i="3"/>
  <c r="AH11" i="3" l="1"/>
  <c r="AF28" i="3"/>
  <c r="AI11" i="3"/>
  <c r="AQ11" i="3"/>
  <c r="AG28" i="3"/>
  <c r="AO28" i="3"/>
  <c r="AH28" i="3"/>
  <c r="AP28" i="3"/>
  <c r="AK11" i="3"/>
  <c r="AS11" i="3"/>
  <c r="N11" i="3"/>
  <c r="AJ28" i="3"/>
  <c r="AR28" i="3"/>
  <c r="AM11" i="3"/>
  <c r="AU11" i="3"/>
  <c r="N28" i="3"/>
  <c r="AK28" i="3"/>
  <c r="AS28" i="3"/>
  <c r="AE11" i="3"/>
  <c r="AF11" i="3"/>
  <c r="AL28" i="3"/>
  <c r="AT28" i="3"/>
  <c r="AG11" i="3"/>
  <c r="AO11" i="3"/>
  <c r="AM28" i="3"/>
  <c r="AU28" i="3"/>
  <c r="AQ28" i="3"/>
  <c r="AP11" i="3"/>
  <c r="AR11" i="3"/>
</calcChain>
</file>

<file path=xl/sharedStrings.xml><?xml version="1.0" encoding="utf-8"?>
<sst xmlns="http://schemas.openxmlformats.org/spreadsheetml/2006/main" count="848" uniqueCount="422">
  <si>
    <t>Utilisateurs d’un lecteur d’écran : Ce fichier contient 9 onglets, soit la présente page titre, l’avis aux lecteurs à l’onglet 2, la table des matières à l’onglet 3 et les tableaux de données aux onglets 4 à 9.</t>
  </si>
  <si>
    <t xml:space="preserve">À moins d’indication contraire, les données utilisées proviennent des provinces et territoires du Canada.   
</t>
  </si>
  <si>
    <t>Autres ressources</t>
  </si>
  <si>
    <r>
      <rPr>
        <sz val="11"/>
        <rFont val="Arial"/>
        <family val="2"/>
      </rPr>
      <t xml:space="preserve">Le produit complémentaire suivant est disponible sur le </t>
    </r>
    <r>
      <rPr>
        <u/>
        <sz val="11"/>
        <color rgb="FF0070C0"/>
        <rFont val="Arial"/>
        <family val="2"/>
      </rPr>
      <t>site Web de l’ICIS</t>
    </r>
    <r>
      <rPr>
        <sz val="11"/>
        <rFont val="Arial"/>
        <family val="2"/>
      </rPr>
      <t> :</t>
    </r>
  </si>
  <si>
    <t>• Page Web de ressources sur la COVID-19</t>
  </si>
  <si>
    <t>Contactez-nous</t>
  </si>
  <si>
    <t>Renseignements sur les données :</t>
  </si>
  <si>
    <t>rapportsante@icis.ca</t>
  </si>
  <si>
    <t>Pour obtenir des données plus détaillées, utilisez le programme de demande de données de l’ICIS :</t>
  </si>
  <si>
    <t>Accès aux données</t>
  </si>
  <si>
    <t xml:space="preserve">Demandes des médias : </t>
  </si>
  <si>
    <t>media@icis.ca</t>
  </si>
  <si>
    <t>Médias sociaux :</t>
  </si>
  <si>
    <t>L’ICIS sur Twitter</t>
  </si>
  <si>
    <t>L’ICIS sur Facebook</t>
  </si>
  <si>
    <t>L’ICIS sur LinkedIn</t>
  </si>
  <si>
    <t>L’ICIS sur Instagram</t>
  </si>
  <si>
    <t>L’ICIS sur YouTube</t>
  </si>
  <si>
    <t>Comment citer ce document</t>
  </si>
  <si>
    <t>Fin de l’onglet</t>
  </si>
  <si>
    <t>Sommaire</t>
  </si>
  <si>
    <t>Données provisoires</t>
  </si>
  <si>
    <t>Que sont les données provisoires?</t>
  </si>
  <si>
    <t>Que faut-il savoir sur l’utilisation de données provisoires?</t>
  </si>
  <si>
    <t>Les données provisoires peuvent changer</t>
  </si>
  <si>
    <t>Les données provisoires pour une même population et une même période pourraient changer tous les mois. En effet, les données peuvent changer si les vérifications régulières de la qualité des données relèvent des erreurs et que les fournisseurs de données corrigent et soumettent des données de nouveau. Elles peuvent également changer si les soumissions initiales comprennent uniquement des données partielles qui sont complétées par des soumissions ultérieures de données provisoires.</t>
  </si>
  <si>
    <t>Les données provisoires peuvent être incomplètes</t>
  </si>
  <si>
    <t>La COVID-19 et les données provisoires</t>
  </si>
  <si>
    <t>Critères d’inclusion</t>
  </si>
  <si>
    <t>1. Visites dans un SU canadien qui n’ont été ni planifiées ni préalablement inscrites (véritables urgences).</t>
  </si>
  <si>
    <t>Critères d’exclusion</t>
  </si>
  <si>
    <t>1. Établissements qui n’ont pas soumis de données au SNISA pour les 2 périodes visées.</t>
  </si>
  <si>
    <t>Renseignements supplémentaires</t>
  </si>
  <si>
    <t>Table des matières</t>
  </si>
  <si>
    <t>Retour à la table des matières</t>
  </si>
  <si>
    <t>Remarques</t>
  </si>
  <si>
    <t>Les critères généraux d’inclusion et d’exclusion sont précisés dans l’avis aux lecteurs.</t>
  </si>
  <si>
    <t>Couverture complète des données : Québec, Ontario, Alberta et Yukon. Couverture partielle des données : Île-du-Prince-Édouard, Nouvelle-Écosse, Manitoba, Saskatchewan et Colombie-Britannique.</t>
  </si>
  <si>
    <t>Les volumes sont fondés sur la province ou le territoire où se trouve l’hôpital.</t>
  </si>
  <si>
    <t>Source</t>
  </si>
  <si>
    <t>Total</t>
  </si>
  <si>
    <t>Les enregistrements où l’âge ou le sexe est manquant ou inconnu ont été exclus.</t>
  </si>
  <si>
    <t>Niveau ETG</t>
  </si>
  <si>
    <t>Niveau 1</t>
  </si>
  <si>
    <t>Niveau 2</t>
  </si>
  <si>
    <t>Niveau 3</t>
  </si>
  <si>
    <t>Niveau 4</t>
  </si>
  <si>
    <t>Niveau 5</t>
  </si>
  <si>
    <t>Niveaux sur l’échelle canadienne de triage et de gravité (ETG) : 1 (réanimation), 2 (très urgent), 3 (urgent), 4 (moins urgent), 5 (non urgent).</t>
  </si>
  <si>
    <t>Les enregistrements où le niveau ETG est manquant ou inconnu ont été exclus.</t>
  </si>
  <si>
    <t>Niveau de triage</t>
  </si>
  <si>
    <t>Affection</t>
  </si>
  <si>
    <r>
      <t>1 à</t>
    </r>
    <r>
      <rPr>
        <b/>
        <sz val="11"/>
        <color rgb="FF00B0F0"/>
        <rFont val="Arial"/>
        <family val="2"/>
      </rPr>
      <t xml:space="preserve"> </t>
    </r>
    <r>
      <rPr>
        <b/>
        <sz val="11"/>
        <color theme="1"/>
        <rFont val="Arial"/>
        <family val="2"/>
      </rPr>
      <t>3</t>
    </r>
  </si>
  <si>
    <t>1 à 3</t>
  </si>
  <si>
    <t>4 à 5</t>
  </si>
  <si>
    <t>Les affections sont définies selon une version révisée du Système global de classification ambulatoire (SGCA). Seules les variables des diagnostics ont été utilisées; les résultats ne sont donc pas comparables avec ceux figurant dans les publications annuelles ou d’autres diffusions de données du SGCA. Le SGCA classe les visites des clients dans des groupes homogènes du point de vue clinique et des ressources.</t>
  </si>
  <si>
    <t xml:space="preserve"> </t>
  </si>
  <si>
    <t>Exclusion : groupe B999 (Affection médicale non précisée) du SGCA.</t>
  </si>
  <si>
    <t>Exclusion : données qui ne précisent pas le groupe du SGCA.</t>
  </si>
  <si>
    <t>Issue de la visite</t>
  </si>
  <si>
    <t>Renvoi à domicile sans services de soutien</t>
  </si>
  <si>
    <t>Hospitalisation</t>
  </si>
  <si>
    <t>Transfert vers des soins en hébergement*</t>
  </si>
  <si>
    <t>Transfert vers un foyer de groupe</t>
  </si>
  <si>
    <t>Transfert intra-établissement dans une clinique</t>
  </si>
  <si>
    <t>Autre transfert</t>
  </si>
  <si>
    <t>Renvoi à domicile avec services de soutien</t>
  </si>
  <si>
    <t>Parti sans avoir été vu</t>
  </si>
  <si>
    <t>Décès</t>
  </si>
  <si>
    <t>* Inclut les transferts vers un établissement de soins de longue durée (soins infirmiers 24 heures sur 24), un centre de santé mentale ou de traitement des dépendances ou un centre de soins palliatifs.</t>
  </si>
  <si>
    <t xml:space="preserve">L’issue de la visite correspond au type de sortie du patient du service de soins ambulatoires après son inscription à ce service.  </t>
  </si>
  <si>
    <t>Lieu de provenance du patient</t>
  </si>
  <si>
    <t>Soins de courte durée aux patients hospitalisés</t>
  </si>
  <si>
    <t>Établissement correctionnel</t>
  </si>
  <si>
    <t>Directement du domicile</t>
  </si>
  <si>
    <t>Services à domicile</t>
  </si>
  <si>
    <t>Soins de longue durée*</t>
  </si>
  <si>
    <t>Soins de courte durée aux patients non hospitalisés</t>
  </si>
  <si>
    <t>Autre ou établissement inconnu</t>
  </si>
  <si>
    <t>Réadaptation en hébergement, soins de santé mentale ou soins palliatifs</t>
  </si>
  <si>
    <t>Soins communautaires de soutien</t>
  </si>
  <si>
    <t>* Inclut les établissements de soins de longue durée (soins infirmiers 24 heures sur 24) et les soins continus complexes aux patients hospitalisés.</t>
  </si>
  <si>
    <t>Province ou territoire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</si>
  <si>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</si>
  <si>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</si>
  <si>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</si>
  <si>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</si>
  <si>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</si>
  <si>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</si>
  <si>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</si>
  <si>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</si>
  <si>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</si>
  <si>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</si>
  <si>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</si>
  <si>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</si>
  <si>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</si>
  <si>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</si>
  <si>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</si>
  <si>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</si>
  <si>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</si>
  <si>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</si>
  <si>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Î.-P.-É.</t>
  </si>
  <si>
    <t>N.-É.</t>
  </si>
  <si>
    <t>Qc</t>
  </si>
  <si>
    <t>Ont.</t>
  </si>
  <si>
    <t>Man.</t>
  </si>
  <si>
    <t>Sask.</t>
  </si>
  <si>
    <t>Alb.</t>
  </si>
  <si>
    <t>C.-B.</t>
  </si>
  <si>
    <t>Yn</t>
  </si>
  <si>
    <r>
      <t>Le</t>
    </r>
    <r>
      <rPr>
        <i/>
        <sz val="9"/>
        <rFont val="Arial"/>
        <family val="2"/>
      </rPr>
      <t xml:space="preserve"> délai jusqu’à l’évaluation initiale du médecin </t>
    </r>
    <r>
      <rPr>
        <sz val="9"/>
        <rFont val="Arial"/>
        <family val="2"/>
      </rPr>
      <t>correspond au temps écoulé entre la date et l’heure du triage ou de l’inscription (selon la première éventualité) et la date et l’heure de l’évaluation initiale du médecin au SU.</t>
    </r>
  </si>
  <si>
    <t>Les délais jusqu’à l’évaluation initiale du médecin n’ont pas été consignés pour les patients qui sont partis sans avoir été vus par un médecin; ces enregistrements ont été exclus.</t>
  </si>
  <si>
    <r>
      <t>Le</t>
    </r>
    <r>
      <rPr>
        <i/>
        <sz val="9"/>
        <rFont val="Arial"/>
        <family val="2"/>
      </rPr>
      <t xml:space="preserve"> délai jusqu’à l’obtention d’un lit d’hôpital</t>
    </r>
    <r>
      <rPr>
        <sz val="9"/>
        <rFont val="Arial"/>
        <family val="2"/>
      </rPr>
      <t xml:space="preserve"> correspond au temps écoulé entre la date et l’heure de la décision concernant la sortie du patient (déterminées par le dispensateur de services principal) et la date et l’heure de sortie du SU lorsque le patient obtient un lit d’hospitalisation ou est transféré en salle d’opération.</t>
    </r>
  </si>
  <si>
    <t>Les visites au SU ne menant pas à une admission ont été exclues du calcul du délai jusqu’à l’obtention d’un lit d’hôpital.</t>
  </si>
  <si>
    <t xml:space="preserve">Avis aux lecteurs </t>
  </si>
  <si>
    <t>Nombre de visites au SU, prépandémie</t>
  </si>
  <si>
    <t>Nombre de visites au SU, pandémie</t>
  </si>
  <si>
    <t>5-19 ans</t>
  </si>
  <si>
    <t>20-64 ans</t>
  </si>
  <si>
    <t>85 ans +</t>
  </si>
  <si>
    <t>0-4 ans</t>
  </si>
  <si>
    <t xml:space="preserve">Contusion, luxation ou lésion d'autres tissus mous ou des nerfs </t>
  </si>
  <si>
    <t>Autre maladie ou trouble cardiaque</t>
  </si>
  <si>
    <t>Infection aiguë des voies respiratoires supérieures et grippe</t>
  </si>
  <si>
    <t>Parti sans être vu ou sans avoir été vu après le triage</t>
  </si>
  <si>
    <t>Parti sans être vu ou sans avoir été vu après le triag</t>
  </si>
  <si>
    <t>Trouble mental et affection psychosociale</t>
  </si>
  <si>
    <t>Douleur thoracique pas encore diagnostiquée</t>
  </si>
  <si>
    <t>Examen de suivi et autre affection non urgente sans intervention</t>
  </si>
  <si>
    <t xml:space="preserve">Parti sans être vu ou sans avoir été vu après le triage </t>
  </si>
  <si>
    <t>Plaie ouverte et lésion vasculaire sans intervention</t>
  </si>
  <si>
    <t xml:space="preserve">Contusion, luxation et lésion d'autres tissus mous ou des nerfs </t>
  </si>
  <si>
    <t>s.o.</t>
  </si>
  <si>
    <t xml:space="preserve">s.o. : sans objet </t>
  </si>
  <si>
    <t>s.o. : sans objet</t>
  </si>
  <si>
    <t>Les données provisoires désignent toutes les données reçues et utilisées avant qu’elles aient été soumises au processus exhaustif de traitement et d’assurance de la qualité visant à les préparer en vue d’une déclaration complète. Puisque les données provisoires ne sont pas finales, il faut les interpréter avec prudence.</t>
  </si>
  <si>
    <t>Fracture fermée d'un autre site avec ou sans intervention mineure</t>
  </si>
  <si>
    <t>Plaie ouverte et  lésion vasculaire sans intervention</t>
  </si>
  <si>
    <t>• besoin accru de données plus actuelles ou plus disponibles pour la prise de décisions (p. ex. soumissions plus fréquentes ou obligatoires)</t>
  </si>
  <si>
    <t>• changements aux éléments de données (p. ex. introduction de nouveaux éléments de données pour tenir compte des soins virtuels)</t>
  </si>
  <si>
    <t>Les événements, perturbations et tendances du système de santé peuvent affecter la disponibilité et la comparabilité des données. Par exemple, la COVID-19 a ébranlé tout le système de santé de différentes façons; il faut donc s’attendre à des changements dans les données (p. ex. un nombre réduit de visites aux urgences ou chez le médecin). Les incidences peuvent, entre autres, être les suivantes :</t>
  </si>
  <si>
    <t xml:space="preserve">Qualité des données, y compris la qualité des données provisoires : </t>
  </si>
  <si>
    <t>Bien que les données provisoires soient plus actuelles que les données d’exercices clos, elles ne sont pas nécessairement complètes ou peuvent présenter d’autres problèmes de qualité. Par exemple, le calendrier de soumission des données peut varier au sein des autorités compétentes ou d’une autorité à l’autre. Certaines bases de données, comme la Base de données sur les congés des patients (BDCP), ont une date de clôture définitive après laquelle aucun changement n’est accepté, mais d’autres, comme le Système d’information sur les soins de longue durée (SISLD), demeurent ouvertes et acceptent des soumissions de données après la date d’échéance. Ce compromis en matière de qualité doit donc être pris en compte lors de l’utilisation des données provisoires, puisque les données peuvent changer et être incomplètes.</t>
  </si>
  <si>
    <t>• perturbations ou retards découlant de l’application des mesures de santé publique (c.-à-d. perturbations prévues, protocoles d’isolement)</t>
  </si>
  <si>
    <t>Métadonnées du Système national d’information sur les soins ambulatoires (SNISA)</t>
  </si>
  <si>
    <t xml:space="preserve">Utilisateurs d’un lecteur d’écran : Le tableau dans cet onglet s’intitule Tableau 1  Nombre de visites au SU selon la date, données du SNISA, avant la pandémie (janvier à décembre 2019) et pendant la pandémie (mars 2020  à juin 2021). Il commence à la cellule A5 et se termine à la cellule AE492. Les remarques commencent à la cellule A493 et la source, à la cellule A500. Un lien de retour à la table des matières se trouve dans la cellule A2. </t>
  </si>
  <si>
    <t>Î.-P.-É.
Nombre de visites au SU, avant la pandémie</t>
  </si>
  <si>
    <t>N.-É.
Nombre de visites au SU, avant la pandémie</t>
  </si>
  <si>
    <t>Qc
Nombre de visites au SU, avant la pandémie</t>
  </si>
  <si>
    <t>Ont.
Nombre de visites au SU, avant la pandémie</t>
  </si>
  <si>
    <t>Man.
Nombre de visites au SU, avant la pandémie</t>
  </si>
  <si>
    <t>Sask.
Nombre de visites au SU, avant la pandémie</t>
  </si>
  <si>
    <t>Alb.
Nombre de visites au SU, avant la pandémie</t>
  </si>
  <si>
    <t>C.-B.
Nombre de visites au SU, avant la pandémie</t>
  </si>
  <si>
    <t>Yn
Nombre de visites au SU, avant la pandémie</t>
  </si>
  <si>
    <t>Variation en pourcentage, de prépandémie à la pendant la pandémie</t>
  </si>
  <si>
    <t>Total
Nombre de visites au SU, pendant la pandémie</t>
  </si>
  <si>
    <t>Î.-P.-É.
Nombre de visites au SU, pendant la pandémie</t>
  </si>
  <si>
    <t>N.-É.
Nombre de visites au SU, pendant la pandémie</t>
  </si>
  <si>
    <t>Qc
Nombre de visites au SU, pendant la pandémie</t>
  </si>
  <si>
    <t>Ont.
Nombre de visites au SU, pendant la pandémie</t>
  </si>
  <si>
    <t>Man.
Nombre de visites au SU, pendant la pandémie</t>
  </si>
  <si>
    <t>Sask.
Nombre de visites au SU, pendant la pandémie</t>
  </si>
  <si>
    <t>Alb.
Nombre de visites au SU, pendant la pandémie</t>
  </si>
  <si>
    <t>C.-B.
Nombre de visites au SU, pendant la pandémie</t>
  </si>
  <si>
    <t>Yn
Nombre de visites au SU, pendant la pandémie</t>
  </si>
  <si>
    <t>Total
Variation en pourcentage, avant la pandémie vs pendant la pandémie</t>
  </si>
  <si>
    <t>Î.-P.-É.
Variation en pourcentage, avant la pandémie vs pendant la pandémie</t>
  </si>
  <si>
    <t>N.-É.
Variation en pourcentage, avant la pandémie vs pendant la pandémie</t>
  </si>
  <si>
    <t>Qc
Variation en pourcentage, avant la pandémie vs pendant la pandémie</t>
  </si>
  <si>
    <t>Ont.
Variation en pourcentage, avant la pandémie vs pendant la pandémie</t>
  </si>
  <si>
    <t>Man.
Variation en pourcentage, avant la pandémie vs pendant la pandémie</t>
  </si>
  <si>
    <t>Sask.
Variation en pourcentage, avant la pandémie vs pendant la pandémie</t>
  </si>
  <si>
    <t>Alb.
Variation en pourcentage, avant la pandémie vs pendant la pandémie</t>
  </si>
  <si>
    <t>C.-B.
Variation en pourcentage, avant la pandémie vs pendant la pandémie</t>
  </si>
  <si>
    <t>Yn
Variation en pourcentage, avant la pandémie vs pendant la pandémie</t>
  </si>
  <si>
    <t>*La date de la visite désigne les nombres des colonnes L à U (nombre de visites au SU, pendant la pandémie)</t>
  </si>
  <si>
    <t>Les données de mars 2020 à mars 2021 sont des données d’exercice clos. Les données pour avril à juin 2021 sont provisoires. Voir l’avis aux lecteurs pour en savoir plus.</t>
  </si>
  <si>
    <t>Nombre de visites au SU, avant la pandémie</t>
  </si>
  <si>
    <t>Nombre de visites au SU, pendant la pandémie</t>
  </si>
  <si>
    <t xml:space="preserve">
Mars 2020 à juin 2021 (moyenne mensuelle) Nombre de visites au SU, pendant la pandémie </t>
  </si>
  <si>
    <t>Tableau 2A  Nombre de visites au SU selon l'âge, femmes, données du SNISA, avant la pandémie (janvier à décembre 2019) et pendant la pandémie (mars 2020 à juin 2021)</t>
  </si>
  <si>
    <t>Tableau 2B Nombre de visites au SU, selon l'âge, hommes, données du SNISA, avant la pandémie (janvier à décembre 2019) et pendant la pandémie (mars 2020 à juin 2021)</t>
  </si>
  <si>
    <t>Variation en pourcentage, avant la pandémie vs pendant la pandémie</t>
  </si>
  <si>
    <t xml:space="preserve">
Mars 2019 à mars 2020
Variation en pourcentage, avant la pandémie vs pendant la pandémie  </t>
  </si>
  <si>
    <t xml:space="preserve">
Avril 2019 à avril 2020
Variation en pourcentage, avant la pandémie vs pendant la pandémie  </t>
  </si>
  <si>
    <t xml:space="preserve">
Mai 2019 à mai 2020
Variation en pourcentage, avant la pandémie vs pendant la pandémie  </t>
  </si>
  <si>
    <t xml:space="preserve">
Juin 2019 à juin 2020
Variation en pourcentage, avant la pandémie vs pendant la pandémie  </t>
  </si>
  <si>
    <t xml:space="preserve">
Juillet 2019 à juillet 2020
Variation en pourcentage, avant la pandémie vs pendant la pandémie  </t>
  </si>
  <si>
    <t xml:space="preserve">
Août 2019 à août 2020
Variation en pourcentage, avant la pandémie vs pendant la pandémie  </t>
  </si>
  <si>
    <t xml:space="preserve">
Septembre 2019 à septembre 2020
Variation en pourcentage, avant la pandémie vs pendant la pandémie  </t>
  </si>
  <si>
    <t xml:space="preserve">
Octobre 2019 à octobre 2020
Variation en pourcentage, avant la pandémie vs pendant la pandémie  </t>
  </si>
  <si>
    <t xml:space="preserve">
Novembre 2019 à novembre 2020
Variation en pourcentage, avant la pandémie vs pendant la pandémie  </t>
  </si>
  <si>
    <t xml:space="preserve">
Décembre 2019 à décembre 2020
Variation en pourcentage, avant la pandémie vs pendant la pandémie  </t>
  </si>
  <si>
    <t xml:space="preserve">
Janvier 2019 à janvier 2021
Variation en pourcentage, avant la pandémie vs pendant la pandémie  </t>
  </si>
  <si>
    <t xml:space="preserve">
Février 2019 à février 2021
Variation en pourcentage, avant la pandémie vs pendant la pandémie  </t>
  </si>
  <si>
    <t xml:space="preserve">
Mars 2019 à mars 2021
Variation en pourcentage, avant la pandémie vs pendant la pandémie  </t>
  </si>
  <si>
    <t xml:space="preserve">
Mai 2019 à mai 2021
Variation en pourcentage, avant la pandémie vs pendant la pandémie </t>
  </si>
  <si>
    <t xml:space="preserve">
Juin 2019 à juin 2021
Variation en pourcentage, avant la pandémie vs pendant la pandémie  </t>
  </si>
  <si>
    <t xml:space="preserve">
Mars 2019 à mars 2020
Variation en pourcentage, avant la pandémie vs pendant la pandémie </t>
  </si>
  <si>
    <t xml:space="preserve">
Avril 2019 à avril 2021
Variation en pourcentage, avant la pandémie vs pendant la pandémie  </t>
  </si>
  <si>
    <t>65-84 ans</t>
  </si>
  <si>
    <t>Groupe d’âge</t>
  </si>
  <si>
    <t xml:space="preserve">Utilisateurs d’un lecteur d’écran : Cet onglet compte 2 tableaux. Le premier s’intitule Tableau 2 A Nombre de visites au SU selon l’âge, femmes, données du SNISA, avant la pandémie (janvier à décembre 2019) et pendant la pandémie (mars 2020 à juin 2021). Il commence à la cellule A5 et se termine à la cellule AU11. Les remarques commencent à la cellule A12 et la source, à la cellule A17. Le deuxième s’intitule Tableau 2B: Nombre de visites au SU, selon l’âge, hommes, données du SNISA, avant la pandémie (janvier à décembre 2019) et pendant la pandémie (mars 2020 à juin 2021). Il commence à la cellule A21 et se termine à la cellule AU27. Les remarques commencent à la cellule AU28 et la source, à la cellule A33. Un lien de retour à la table des matières se trouve dans la cellule A2. </t>
  </si>
  <si>
    <t>Les données de mars 2020 à mars 2021 sont des données d’exercice clos. Les données d’avril à juin 2021 sont provisoires. Pour en savoir plus, voir l’avis aux lecteurs.</t>
  </si>
  <si>
    <t xml:space="preserve">Utilisateurs d’un lecteur d’écran : Le tableau dans cet onglet s’intitule Tableau 3  Nombre de visites au SU selon le niveau ETG, données du SNISA, avant la pandémie (janvier à décembre 2019) et pendant la pandémie (mars 2020 à juin 2021). Il commence à la cellule A5 et se termine à la cellule AU10. Les remarques commencent à la cellule A11 et la source, à la cellule A17. Un lien de retour à la table des matières se trouve dans la cellule A2. </t>
  </si>
  <si>
    <t xml:space="preserve">
Mars 2019 à mars 2020
Variation en pourcentage, avant la pandémie vs pendant la pandémie </t>
  </si>
  <si>
    <t xml:space="preserve">Variation en pourcentage, avant la pandémie vs pendant la pandémie  </t>
  </si>
  <si>
    <t xml:space="preserve">
Avril 2019 à avril 2020
Variation en pourcentage, avant la pandémie vs pendant la pandémie </t>
  </si>
  <si>
    <t xml:space="preserve">
Mai 2019 à mai 2020
Variation en pourcentage, avant la pandémie vs pendant la pandémie </t>
  </si>
  <si>
    <t xml:space="preserve">
Juin 2019 à juns 2020
Variation en pourcentage, avant la pandémie vs pendant la pandémie </t>
  </si>
  <si>
    <t xml:space="preserve">
Juillet 2019 à juillet 2020
Variation en pourcentage, avant la pandémie vs pendant la pandémie </t>
  </si>
  <si>
    <t xml:space="preserve">
Septembre 2019 à septembre 2020
Variation en pourcentage, avant la pandémie vs pendant la pandémie</t>
  </si>
  <si>
    <t xml:space="preserve">
Novembre 2019 à novembre 2020
Variation en pourcentage, avant la pandémie vs pendant la pandémie</t>
  </si>
  <si>
    <t xml:space="preserve">
Décembre 2019 à décembre 2020
Variation en pourcentage, avant la pandémie vs pendant la pandémie</t>
  </si>
  <si>
    <t xml:space="preserve">
Juin 2019 à juin 2021
Variation en pourcentage, avant la pandémie vs pendant la pandémie</t>
  </si>
  <si>
    <t xml:space="preserve">
Août 2019 à août 2020 
Variation en pourcentage, avant la pandémie vs pendant la pandémie</t>
  </si>
  <si>
    <t xml:space="preserve">
Octobre 2019 à octobre 2020
Variation en pourcentage, avant la pandémie vs pendant la pandémie</t>
  </si>
  <si>
    <t xml:space="preserve">
Janvier 2019 à janvier 2021 
Variation en pourcentage, avant la pandémie vs pendant la pandémie</t>
  </si>
  <si>
    <t xml:space="preserve">
Février 2019 à février 2021 
Variation en pourcentage, avant la pandémie vs pendant la pandémie</t>
  </si>
  <si>
    <t xml:space="preserve">
Mars 2019 à mars 2021
Variation en pourcentage, avant la pandémie vs pendant la pandémie</t>
  </si>
  <si>
    <t xml:space="preserve">
Avril 2019 à avril 2021
Variation en pourcentage, avant la pandémie vs pendant la pandémie</t>
  </si>
  <si>
    <t xml:space="preserve">
Mai 2019 à mai 2021
Variation en pourcentage, avant la pandémie vs pendant la pandémie</t>
  </si>
  <si>
    <t xml:space="preserve">
Mars 2020 à juin 2021 (moyenne mensuelle) 
Nombre de visites au SU, pendant la pandémie</t>
  </si>
  <si>
    <t xml:space="preserve">Les données de mars 2020 à mars 2021 sont des données d’exercice clos. Les données d’avril à juin 2021 sont provisoires. Voir l’avis aux lecteurs pour en savoir plus. </t>
  </si>
  <si>
    <t/>
  </si>
  <si>
    <t xml:space="preserve">
Mars 2020 à juin 2021 (moyenne mensuelle) 
Nombre de visites au SU, pendant la pandémie </t>
  </si>
  <si>
    <t xml:space="preserve">
Juin 2019 à juin 2020 
Variation en pourcentage, avant la pandémie à la pendant la pandémie</t>
  </si>
  <si>
    <t xml:space="preserve">
Février 2019 à février 2021
Variation en pourcentage, de  la avant la pandémie à la pendant la pandémie</t>
  </si>
  <si>
    <t xml:space="preserve">Variation en pourcentage, avant la pandémie vs pendant la pandémie   </t>
  </si>
  <si>
    <t xml:space="preserve">
Avril 2019 à avril 2020 
Variation en pourcentage, avant la pandémie vs pendant la pandémie</t>
  </si>
  <si>
    <t xml:space="preserve">
Mai 2019 à mai 2020 
Variation en pourcentage, avant la pandémie vs pendant la pandémie</t>
  </si>
  <si>
    <t xml:space="preserve">
Septembre 2019 à septembre 2020 
Variation en pourcentage, avant la pandémie vs pendant la pandémie</t>
  </si>
  <si>
    <t xml:space="preserve">
Octobre 2019 à octobre 2020 
Variation en pourcentage, avant la pandémie vs pendant la pandémie</t>
  </si>
  <si>
    <t xml:space="preserve">
Décembre 2019 à décembre 2020 
Variation en pourcentage, avant la pandémie vs pendant la pandémie</t>
  </si>
  <si>
    <t xml:space="preserve">
Janvier 2019 à janvier 2021
Variation en pourcentage, avant la pandémie vs pendant la pandémie</t>
  </si>
  <si>
    <t xml:space="preserve">
Avril 2019 à avril 2020
Variation en pourcentage, avant la pandémie vs pendant la pandémie</t>
  </si>
  <si>
    <t xml:space="preserve">
Mai 2019 à mai 2020
Variation en pourcentage, avant la pandémie vs pendant la pandémie</t>
  </si>
  <si>
    <t xml:space="preserve">
Juin 2019 à juin 2020
Variation en pourcentage, avant la pandémie vs pendant la pandémie</t>
  </si>
  <si>
    <t xml:space="preserve">
Août 2019 à août 2020
Variation en pourcentage, avant la pandémie vs pendant la pandémie</t>
  </si>
  <si>
    <t xml:space="preserve">
Février 2019 à février 2021
Variation en pourcentage, avant la pandémie vs pendant la pandémie</t>
  </si>
  <si>
    <t xml:space="preserve">
Juillet 2019 à juillet 2020
Variation en pourcentage, avant la pandémie vs pendant la pandémie</t>
  </si>
  <si>
    <t xml:space="preserve">
Juillet 2019 à juillet 2020 
Variation en pourcentage, avant la pandémie vs pendant la pandémie</t>
  </si>
  <si>
    <t xml:space="preserve">
Novembre 2019 à novembre 2020 
Variation en pourcentage, avant la pandémie vs pendant la pandémie</t>
  </si>
  <si>
    <t xml:space="preserve">
Mars 2019 à mars 2020 
Variation en pourcentage, avant la pandémie vs pendant la pandémie </t>
  </si>
  <si>
    <t xml:space="preserve">Maladie ou trouble de la peau ou du sein </t>
  </si>
  <si>
    <t xml:space="preserve">Maladie ou trouble de l’appareil digestif </t>
  </si>
  <si>
    <t>Maladie ou trouble du système ostéo-articulaire, des muscles et du tissu conjonctif</t>
  </si>
  <si>
    <t>Maladie ou trouble du système digestif</t>
  </si>
  <si>
    <t>Maladie ou trouble de l'oreille (sauf interne), du nez et de la gorge</t>
  </si>
  <si>
    <t xml:space="preserve">Maladie ou trouble de l’appareil respiratoire </t>
  </si>
  <si>
    <t>Maladie ou trouble de la peau, du tissu sous-cutané et du sein</t>
  </si>
  <si>
    <t>Autre Maladie ou trouble cardiaque</t>
  </si>
  <si>
    <t xml:space="preserve">Autre Maladie ou trouble de l'appareil urinaire </t>
  </si>
  <si>
    <t>Maladie ou trouble de l’appareil digesti</t>
  </si>
  <si>
    <t xml:space="preserve">Les données de mars 2020 à mars 2021 sont des données d’exercice clos. Les données d’avril à juin 2021 sont des données provisoires. Voir l’avis aux lecteurs pour en savoir plus. </t>
  </si>
  <si>
    <t>Utilisateurs d’un lecteur d’écran : Cet onglet compte 2 tableaux. Le premier s’intitule Tableau 4A  Les 10 principales affections du Système global de classification ambulatoire vues au SU avant la pandémie, avant la pandémie (janvier à décembre 2019) et pendant la pandémie (mars 2020 à juin 2021), selon le niveau de triage. Il commence à la cellule A5 et se termine à la cellule AV25. Les remarques commencent à la cellule A26 et la source, à la cellule A34. Le deuxième s’intitule Tableau 4B  Les 10 principales affections du Système global de classification ambulatoire vues au SU pendant la pandémie, avant la pandémie (janvier à décembre 2019) et pendant la pandémie (mars 2020  à juin 2021), selon le niveau de triage. Il commence à la cellule A38 et se termine à la cellule AV58. Les remarques commencent à la cellule A59 et la source, à la cellule A67. Un lien de retour à la table des matières se trouve dans la cellule A2.</t>
  </si>
  <si>
    <t>Août 2020
Nombre de visites au SU, pendant la pandémie</t>
  </si>
  <si>
    <t xml:space="preserve">
Mars 2019 à mars 2020
Variation en pourcentage, avant la pandémie vs pendant la pandémie</t>
  </si>
  <si>
    <t xml:space="preserve">Les données du Québec sont exclues de cette analyse en raison d’un changement dans les données qui affecte la comparabilité. </t>
  </si>
  <si>
    <t>Les données de mars 2020 à mars 2021 sont des données d’exercice clos. Les données d’avril à juin 2021 sont provisoires. Voir l’avis aux lecteurs pour en savoir plus.</t>
  </si>
  <si>
    <t>Délai médian, avant la pandémie
(hh:mm)</t>
  </si>
  <si>
    <t xml:space="preserve">
Janvier 2019
Délai médian, avant la pandémie
(hh:mm)</t>
  </si>
  <si>
    <t xml:space="preserve">
Février 2019
Délai médian, avant la pandémie 
(hh:mm)</t>
  </si>
  <si>
    <t xml:space="preserve">
Mars 2019
Délai médian, avant la pandémie 
(hh:mm)</t>
  </si>
  <si>
    <t>Délai médian, pendant la pandémie
(hh:mm)</t>
  </si>
  <si>
    <t xml:space="preserve">
Mars 2020
Délai médian, pendant la pandémie
(hh:mm)</t>
  </si>
  <si>
    <t xml:space="preserve">
Juin 2020
Délai médian, pendant la pandémie
(hh:mm)</t>
  </si>
  <si>
    <t xml:space="preserve">
Juillet 2020
Délai médian, pendant la pandémie
(hh:mm)</t>
  </si>
  <si>
    <t xml:space="preserve">
Octobre 2020
Délai médian, pendant la pandémie
(hh:mm)</t>
  </si>
  <si>
    <t xml:space="preserve">
Décembre 2020
Délai médian, pendant la pandémie
(hh:mm)</t>
  </si>
  <si>
    <t xml:space="preserve">
Janvier 2021
Délai médian, pendant la pandémie
(hh:mm)</t>
  </si>
  <si>
    <t xml:space="preserve">
Février 2021
Délai médian, pendant la pandémie
(hh:mm)</t>
  </si>
  <si>
    <t xml:space="preserve">
Mars 2021
Délai médian, pendant la pandémie
(hh:mm)</t>
  </si>
  <si>
    <t xml:space="preserve">
Avril 2021
Délai médian, pendant la pandémie
(hh:mm)</t>
  </si>
  <si>
    <t xml:space="preserve">
Mai 2021
Délai médian, pendant la pandémie
(hh:mm)</t>
  </si>
  <si>
    <t xml:space="preserve">
Juin 2021
Délai médian, pendant la pandémie
(hh:mm)</t>
  </si>
  <si>
    <t>Changement dans le délai, avant la pandémie à la pendant la pandémie
(hh:mm)</t>
  </si>
  <si>
    <t xml:space="preserve">
Avril 2010
Délai médian, avant la pandémie
(hh:mm)</t>
  </si>
  <si>
    <t xml:space="preserve">
Mai 2019
Délai médian, avant la pandémie
(hh:mm)</t>
  </si>
  <si>
    <t xml:space="preserve">
Juin 2019
Délai médian, avant la pandémie
(hh:mm)</t>
  </si>
  <si>
    <t xml:space="preserve">
Août 2019
Délai médian, avant la pandémie
(hh:mm)</t>
  </si>
  <si>
    <t xml:space="preserve">
Septembre 2019
Délai médian, avant la pandémie
(hh:mm)</t>
  </si>
  <si>
    <t xml:space="preserve">
Octobre 2019
Délai médian, avant la pandémie
(hh:mm)</t>
  </si>
  <si>
    <t xml:space="preserve">
Novembre 2019
Délai médian, avant la pandémie
(hh:mm)</t>
  </si>
  <si>
    <t xml:space="preserve">
Janvier à décembre 2019 (total)
Délai médian, avant la pandémie
(hh:mm)</t>
  </si>
  <si>
    <t xml:space="preserve">
Novembre 2019
Délai médian, avant la pandémie
(hh:mm)2</t>
  </si>
  <si>
    <t xml:space="preserve">
Juillet 2019
Délai médian, avant la pandémie 
(hh:mm)</t>
  </si>
  <si>
    <t xml:space="preserve">
Avril 2020
Délai médian, pendant la pandémie 
(hh:mm)</t>
  </si>
  <si>
    <t xml:space="preserve">
Mai 2020
Délai médian, pendant la pandémie 
(hh:mm)</t>
  </si>
  <si>
    <t xml:space="preserve">
Août 2020
Délai médian, pendant la pandémie 
(hh:mm)</t>
  </si>
  <si>
    <t xml:space="preserve">
Septembre 2020
Délai médian, pendant la pandémie 
(hh:mm)</t>
  </si>
  <si>
    <t xml:space="preserve">
Novembre 2020
Délai médian, pendant la pandémie 
(hh:mm)</t>
  </si>
  <si>
    <t>Changement dans le délai, avant la pandémie vs pendant la pandémie
(hh:mm)</t>
  </si>
  <si>
    <t xml:space="preserve">
Mars 2019 à mars 2021
Changement dans le délai, avant la pandémie vs pendant la pandémie
(hh:mm)</t>
  </si>
  <si>
    <t xml:space="preserve">
Juillet 2019 à juillet 2020
Changement dans le délai, avant la pandémie vs pendant la pandémie
(hh:mm)</t>
  </si>
  <si>
    <t xml:space="preserve">
Août 2019 à août 2020
Changement dans le délai, avant la pandémie vs pendant la pandémie
(hh:mm)</t>
  </si>
  <si>
    <t xml:space="preserve">
Octobre 2019 à octobre 2020
Changement dans le délai, avant la pandémie vs pendant la pandémie
(hh:mm)</t>
  </si>
  <si>
    <t xml:space="preserve">
Novembre 2019 à novembre 2020
Changement dans le délai, avant la pandémie vs pendant la pandémie
(hh:mm)</t>
  </si>
  <si>
    <t xml:space="preserve">
Janvier 2019 à janvier 2021
Changement dans le délai, avant la pandémie vs pendant la pandémie
(hh:mm)</t>
  </si>
  <si>
    <t xml:space="preserve">
Févrie 2019 à février 2021
Changement dans le délai, avant la pandémie vs pendant la pandémie
(hh:mm)</t>
  </si>
  <si>
    <t xml:space="preserve">
Avril 2019 à avril 2021
Changement dans le délai, avant la pandémie vs pendant la pandémie
(hh:mm)</t>
  </si>
  <si>
    <t xml:space="preserve">
Mai 20219 à mai 2021
Changement dans le délai, avant la pandémie vs pendant la pandémie
(hh:mm)</t>
  </si>
  <si>
    <t xml:space="preserve">
Juin 2019 à juin 2021
Changement dans le délai, avant la pandémie vs pendant la pandémie
(hh:mm)</t>
  </si>
  <si>
    <t xml:space="preserve">
Octobre 2019 à octobre 2020
Changement dans le délai, avant la pandémie vs pendant la pandémie
(hh:mm)
(hh:mm)</t>
  </si>
  <si>
    <t xml:space="preserve">
Décembre 2019 à décembre 2020
Changement dans le délai, avant la pandémie vs pendant la pandémie
(hh:mm)</t>
  </si>
  <si>
    <t xml:space="preserve">
Mars 2019 à mars 2021
Changement dans le délai, avant la pandémie vs pendant la pandémie
(hh:mm)2</t>
  </si>
  <si>
    <t xml:space="preserve">
Avril 2019 à avril 2020
Changement dans le délai, avant la pandémie vs pendant la pandémie 
(hh:mm)</t>
  </si>
  <si>
    <t xml:space="preserve">
Mai 2019 à mai 2020
Changement dans le délai, avant la pandémie vs pendant la pandémie 
(hh:mm)</t>
  </si>
  <si>
    <t xml:space="preserve">
Juin 2019 à juin 2020
Changement dans le délai, avant la pandémie vs pendant la pandémie 
(hh:mm)</t>
  </si>
  <si>
    <t xml:space="preserve">
Septembre 2019 à septembre 2020
Changement dans le délai, avant la pandémie vs pendant la pandémie 
(hh:mm)</t>
  </si>
  <si>
    <t xml:space="preserve">
Décembre 2019 à décembre 2020
Changement dans le délai, avant la pandémie vs pendant la pandémie 
(hh:mm)</t>
  </si>
  <si>
    <t xml:space="preserve">
Septembre 2019 à septembre 2020
Changement dans le délai, avant la pandémie vs pendant la pandémie
(hh:mm)</t>
  </si>
  <si>
    <t>Utilisateurs d’un lecteur d’écran : Cet onglet compte 2 tableaux. Le premier s’intitule Tableau 6A Délai médian jusqu’à l’évaluation initiale du médecin au SU, en heures, avant la pandémie (janvier à décembre 2019) et pendant la pandémie (mars 2020  à juin 2021). Il commence à la cellule A5 et se termine à la cellule AV14. Les remarques commencent à la cellule A15 et la source, à la cellule A22. Le deuxième s’intitule Tableau 6B Délai médian jusqu’à l’obtention d’un lit d’hôpital, en heures, avant la pandémie (janvier à décembre 2019) et pendant la pandémie (mars 2020 à juin 2021). Il commence à la cellule A26 et se termine à la cellule AV35. Les remarques commencent à la cellule A36 et la source, à la cellule A43. Un lien de retour à la table des matières se trouve dans la cellule A2.</t>
  </si>
  <si>
    <t>• report de la soumission des données ou soumission de données incomplètes provenant de secteurs sous pression, ou de secteurs dont les ressources sont réaffectées ou d’établissements dont les flux de données existants sont modifiés (c.-à-d. perturbations imprévues)</t>
  </si>
  <si>
    <r>
      <t>Institut canadien d’information sur la santé.</t>
    </r>
    <r>
      <rPr>
        <i/>
        <sz val="11"/>
        <rFont val="Arial"/>
        <family val="2"/>
      </rPr>
      <t xml:space="preserve">  Incidence de la COVID-19 sur les visites au service d’urgence, de mars 2020 à juin 2021 — tableaux de données</t>
    </r>
    <r>
      <rPr>
        <sz val="11"/>
        <rFont val="Arial"/>
        <family val="2"/>
      </rPr>
      <t>. Ottawa, ON : ICIS; 2021.</t>
    </r>
  </si>
  <si>
    <t>Incidence de la COVID-19 sur les visites au service d’urgence, de mars 2020 à juin 2021 — tableaux de données</t>
  </si>
  <si>
    <t xml:space="preserve">L’Institut canadien d’information sur la santé (ICIS) présente ces données pour faciliter vos recherches et vos analyses. Les tableaux contiennent de l’information générale sur le volume de visites au service d’urgence (SU), les raisons des visites, les niveaux sur l’échelle canadienne de triage et de gravité (ETG) et les caractéristiques de la population durant 2 périodes : avant la pandémie (janvier à décembre 2019) et pendant la pandémie (mars 2020 à juin 2021). Cette information peut aider à comprendre l’incidence de la COVID-19 sur les services d’urgence au Canada.  </t>
  </si>
  <si>
    <t>Ces tableaux de données contiennent de l’information sur les visites aux urgences de 2 périodes : avant la pandémie et pendant la pandémie, pour aider à comprendre l’incidence de la COVID-19 sur les services d’urgence (SU) au Canada.</t>
  </si>
  <si>
    <t>Cet onglet contient des renseignements concernant les données provisoires et les données sur les visites aux urgences.</t>
  </si>
  <si>
    <t xml:space="preserve">Les tableaux présentent les données sur les visites aux urgences déclarées par les autorités compétentes participantes au Canada. Ces données ne permettent pas de déterminer si les patients ont été transférés entre établissements ou réadmis. Par conséquent, sauf indication contraire, elles représentent le nombre de visites aux urgences, et non le nombre de patients. </t>
  </si>
  <si>
    <t xml:space="preserve">Les données sur les visites aux urgences proviennent du Système national d’information sur les soins ambulatoires (SNISA) de l’ICIS. Le SNISA contient des données sur les caractéristiques démographiques, les diagnostics et les interventions soumises par les services d’urgence et les services de soins ambulatoires participants du Canada. 
</t>
  </si>
  <si>
    <t xml:space="preserve">2. Visites survenues entre janvier et décembre 2019, et entre mars 2020 et juin 2021.   </t>
  </si>
  <si>
    <t>3. Les données des provinces et territoires suivants sont incluses : Île-du-Prince-Édouard, Nouvelle-Écosse, Québec, Ontario, Manitoba, Saskatchewan, Alberta, Colombie-Britannique et Yukon. Prenez note que les établissements de l’Île-du-Prince-Édouard, de la Nouvelle-Écosse, du Manitoba, de la Saskatchewan et de la Colombie-Britannique ne participent pas tous au SNISA.</t>
  </si>
  <si>
    <r>
      <rPr>
        <sz val="11"/>
        <rFont val="Arial"/>
        <family val="2"/>
      </rPr>
      <t xml:space="preserve">Pour en savoir plus, consultez la page </t>
    </r>
    <r>
      <rPr>
        <u/>
        <sz val="11"/>
        <color rgb="FF0070C0"/>
        <rFont val="Arial"/>
        <family val="2"/>
      </rPr>
      <t>Comment utiliser les données provisoires de l’ICIS sur la santé</t>
    </r>
    <r>
      <rPr>
        <sz val="11"/>
        <rFont val="Arial"/>
        <family val="2"/>
      </rPr>
      <t>.</t>
    </r>
    <r>
      <rPr>
        <u/>
        <sz val="11"/>
        <rFont val="Arial"/>
        <family val="2"/>
      </rPr>
      <t xml:space="preserve"> </t>
    </r>
  </si>
  <si>
    <t>Tableau 1  Nombre de visites au SU selon la date, données du SNISA, avant la pandémie (janvier à décembre 2019) et pendant la pandémie (mars 2020  à juin 2021)</t>
  </si>
  <si>
    <t>Tableau 3  Nombre de visites au SU selon le niveau ETG, données du SNISA, avant la pandémie (janvier à décembre 2019) et pendant la pandémie (mars 2020 à juin 2021)</t>
  </si>
  <si>
    <t>Tableau 4A  Les 10 principales affections du Système global de classification ambulatoire vues au SU avant la pandémie, avant la pandémie (janvier à décembre 2019) et pendant la pandémie (mars 2020 à juin 2021), selon le niveau de triage</t>
  </si>
  <si>
    <t>Tableau 4B  Les 10 principales affections du Système global de classification ambulatoire vues au SU pendant la pandémie, avant la pandémie (janvier à décembre 2019) et pendant la pandémie (mars 2020  à juin 2021), selon le niveau de triage</t>
  </si>
  <si>
    <t>Tableau 5A  Nombre de visites au SU selon l’issue de la visite, avant la pandémie (janvier à décembre2019) et pendant la pandémie (mars 2020 à juin  2021)</t>
  </si>
  <si>
    <t>Tableau 5B  Nombre de visites au SU selon le lieu de provenance des patients, avant la pandémie (janvier 2019 à décembre 2019) et pendant la pandémie (mars 2020 à juin 2021)</t>
  </si>
  <si>
    <t>Tableau 6A  Délai médian jusqu’à l’évaluation initiale du médecin au SU, en heures, avant la pandémie (janvier à décembre 2019) et pendant la pandémie (mars 2020  à juin 2021)</t>
  </si>
  <si>
    <t>Tableau 6B  Délai médian jusqu’à l’obtention d’un lit d’hôpital, en heures, avant la pandémie (janvier à décembre 2019) et pendant la pandémie (mars 2020 à juin 2021)</t>
  </si>
  <si>
    <r>
      <rPr>
        <b/>
        <sz val="12"/>
        <rFont val="Arial"/>
        <family val="2"/>
      </rPr>
      <t>Tableau 1</t>
    </r>
    <r>
      <rPr>
        <sz val="12"/>
        <rFont val="Arial"/>
        <family val="2"/>
      </rPr>
      <t xml:space="preserve">  Nombre de visites au SU selon la date, données du SNISA, avant la pandémie (janvier à décembre 2019) et pendant la pandémie (mars 2020  à juin 2021)</t>
    </r>
  </si>
  <si>
    <t>Date de la visite*</t>
  </si>
  <si>
    <t>Total
Nombre de visites au SU, avant la pandémie</t>
  </si>
  <si>
    <r>
      <t>1</t>
    </r>
    <r>
      <rPr>
        <b/>
        <vertAlign val="superscript"/>
        <sz val="11"/>
        <rFont val="Arial"/>
        <family val="2"/>
      </rPr>
      <t>er</t>
    </r>
    <r>
      <rPr>
        <b/>
        <sz val="11"/>
        <rFont val="Arial"/>
        <family val="2"/>
      </rPr>
      <t> mars 2020</t>
    </r>
  </si>
  <si>
    <r>
      <t>1</t>
    </r>
    <r>
      <rPr>
        <b/>
        <vertAlign val="superscript"/>
        <sz val="11"/>
        <rFont val="Arial"/>
        <family val="2"/>
      </rPr>
      <t>er</t>
    </r>
    <r>
      <rPr>
        <b/>
        <sz val="11"/>
        <rFont val="Arial"/>
        <family val="2"/>
      </rPr>
      <t> avril 2020</t>
    </r>
  </si>
  <si>
    <r>
      <t>1</t>
    </r>
    <r>
      <rPr>
        <b/>
        <vertAlign val="superscript"/>
        <sz val="11"/>
        <rFont val="Arial"/>
        <family val="2"/>
      </rPr>
      <t>er</t>
    </r>
    <r>
      <rPr>
        <b/>
        <sz val="11"/>
        <rFont val="Arial"/>
        <family val="2"/>
      </rPr>
      <t xml:space="preserve"> mai 2020</t>
    </r>
  </si>
  <si>
    <r>
      <t>1</t>
    </r>
    <r>
      <rPr>
        <b/>
        <vertAlign val="superscript"/>
        <sz val="11"/>
        <rFont val="Arial"/>
        <family val="2"/>
      </rPr>
      <t>er</t>
    </r>
    <r>
      <rPr>
        <b/>
        <sz val="11"/>
        <rFont val="Arial"/>
        <family val="2"/>
      </rPr>
      <t xml:space="preserve"> juin 2020</t>
    </r>
  </si>
  <si>
    <r>
      <t>1</t>
    </r>
    <r>
      <rPr>
        <b/>
        <vertAlign val="superscript"/>
        <sz val="11"/>
        <rFont val="Arial"/>
        <family val="2"/>
      </rPr>
      <t>er</t>
    </r>
    <r>
      <rPr>
        <b/>
        <sz val="11"/>
        <rFont val="Arial"/>
        <family val="2"/>
      </rPr>
      <t xml:space="preserve"> juillet 2020</t>
    </r>
  </si>
  <si>
    <r>
      <t>1</t>
    </r>
    <r>
      <rPr>
        <b/>
        <vertAlign val="superscript"/>
        <sz val="11"/>
        <rFont val="Arial"/>
        <family val="2"/>
      </rPr>
      <t>er</t>
    </r>
    <r>
      <rPr>
        <b/>
        <sz val="11"/>
        <rFont val="Arial"/>
        <family val="2"/>
      </rPr>
      <t xml:space="preserve"> août 2020</t>
    </r>
  </si>
  <si>
    <r>
      <t>1</t>
    </r>
    <r>
      <rPr>
        <b/>
        <vertAlign val="superscript"/>
        <sz val="11"/>
        <rFont val="Arial"/>
        <family val="2"/>
      </rPr>
      <t>er</t>
    </r>
    <r>
      <rPr>
        <b/>
        <sz val="11"/>
        <rFont val="Arial"/>
        <family val="2"/>
      </rPr>
      <t xml:space="preserve"> septembre 2020</t>
    </r>
  </si>
  <si>
    <r>
      <t>1</t>
    </r>
    <r>
      <rPr>
        <b/>
        <vertAlign val="superscript"/>
        <sz val="11"/>
        <rFont val="Arial"/>
        <family val="2"/>
      </rPr>
      <t>er</t>
    </r>
    <r>
      <rPr>
        <b/>
        <sz val="11"/>
        <rFont val="Arial"/>
        <family val="2"/>
      </rPr>
      <t xml:space="preserve"> octobre 2020</t>
    </r>
  </si>
  <si>
    <r>
      <t>1</t>
    </r>
    <r>
      <rPr>
        <b/>
        <vertAlign val="superscript"/>
        <sz val="11"/>
        <rFont val="Arial"/>
        <family val="2"/>
      </rPr>
      <t>er</t>
    </r>
    <r>
      <rPr>
        <b/>
        <sz val="11"/>
        <rFont val="Arial"/>
        <family val="2"/>
      </rPr>
      <t xml:space="preserve"> novembre 2020</t>
    </r>
  </si>
  <si>
    <r>
      <t>1</t>
    </r>
    <r>
      <rPr>
        <b/>
        <vertAlign val="superscript"/>
        <sz val="11"/>
        <rFont val="Arial"/>
        <family val="2"/>
      </rPr>
      <t>er</t>
    </r>
    <r>
      <rPr>
        <b/>
        <sz val="11"/>
        <rFont val="Arial"/>
        <family val="2"/>
      </rPr>
      <t xml:space="preserve"> décembre 2020</t>
    </r>
  </si>
  <si>
    <r>
      <t>1</t>
    </r>
    <r>
      <rPr>
        <b/>
        <vertAlign val="superscript"/>
        <sz val="11"/>
        <rFont val="Arial"/>
        <family val="2"/>
      </rPr>
      <t>er</t>
    </r>
    <r>
      <rPr>
        <b/>
        <sz val="11"/>
        <rFont val="Arial"/>
        <family val="2"/>
      </rPr>
      <t xml:space="preserve"> janvier 2021</t>
    </r>
  </si>
  <si>
    <r>
      <t>1</t>
    </r>
    <r>
      <rPr>
        <b/>
        <vertAlign val="superscript"/>
        <sz val="11"/>
        <rFont val="Arial"/>
        <family val="2"/>
      </rPr>
      <t xml:space="preserve">er </t>
    </r>
    <r>
      <rPr>
        <b/>
        <sz val="11"/>
        <rFont val="Arial"/>
        <family val="2"/>
      </rPr>
      <t>février 2021</t>
    </r>
  </si>
  <si>
    <r>
      <t>1</t>
    </r>
    <r>
      <rPr>
        <b/>
        <vertAlign val="superscript"/>
        <sz val="11"/>
        <rFont val="Arial"/>
        <family val="2"/>
      </rPr>
      <t>er</t>
    </r>
    <r>
      <rPr>
        <b/>
        <sz val="11"/>
        <rFont val="Arial"/>
        <family val="2"/>
      </rPr>
      <t xml:space="preserve"> mars 2021</t>
    </r>
  </si>
  <si>
    <r>
      <t>1</t>
    </r>
    <r>
      <rPr>
        <b/>
        <vertAlign val="superscript"/>
        <sz val="11"/>
        <rFont val="Arial"/>
        <family val="2"/>
      </rPr>
      <t>er</t>
    </r>
    <r>
      <rPr>
        <b/>
        <sz val="11"/>
        <rFont val="Arial"/>
        <family val="2"/>
      </rPr>
      <t xml:space="preserve"> avril 2021</t>
    </r>
  </si>
  <si>
    <r>
      <t>1</t>
    </r>
    <r>
      <rPr>
        <b/>
        <vertAlign val="superscript"/>
        <sz val="11"/>
        <rFont val="Arial"/>
        <family val="2"/>
      </rPr>
      <t>er</t>
    </r>
    <r>
      <rPr>
        <b/>
        <sz val="11"/>
        <rFont val="Arial"/>
        <family val="2"/>
      </rPr>
      <t xml:space="preserve"> mai 2021</t>
    </r>
  </si>
  <si>
    <r>
      <t>1</t>
    </r>
    <r>
      <rPr>
        <b/>
        <vertAlign val="superscript"/>
        <sz val="11"/>
        <rFont val="Arial"/>
        <family val="2"/>
      </rPr>
      <t>er</t>
    </r>
    <r>
      <rPr>
        <b/>
        <sz val="11"/>
        <rFont val="Arial"/>
        <family val="2"/>
      </rPr>
      <t xml:space="preserve"> juin 2021</t>
    </r>
  </si>
  <si>
    <r>
      <t>Le tableau rend compte des données soumises au 1</t>
    </r>
    <r>
      <rPr>
        <vertAlign val="superscript"/>
        <sz val="9"/>
        <rFont val="Arial"/>
        <family val="2"/>
      </rPr>
      <t>er</t>
    </r>
    <r>
      <rPr>
        <sz val="9"/>
        <rFont val="Arial"/>
        <family val="2"/>
      </rPr>
      <t> septembre 2021.</t>
    </r>
  </si>
  <si>
    <t>Système national d’information sur les soins ambulatoires, 2018-2019 à 2021-2022, Institut canadien d’information sur la santé.</t>
  </si>
  <si>
    <r>
      <t xml:space="preserve">Tableau 2B  </t>
    </r>
    <r>
      <rPr>
        <sz val="12"/>
        <rFont val="Arial"/>
        <family val="2"/>
      </rPr>
      <t>Nombre de visites au SU, selon l’âge, hommes, données du SNISA, avant la pandémie (janvier à décembre 2019) et pendant la pandémie (mars 2020 à juin 2021)</t>
    </r>
  </si>
  <si>
    <t xml:space="preserve">
Janvier 2019
Nombre de visites au SU, avant la pandémie</t>
  </si>
  <si>
    <t xml:space="preserve">
Février 2019
Nombre de visites au SU, avant la pandémie</t>
  </si>
  <si>
    <t xml:space="preserve">
Mars 2019
Nombre de visites au SU, avant la pandémie</t>
  </si>
  <si>
    <t xml:space="preserve">
Avril 2019
Nombre de visites au SU, avant la pandémie</t>
  </si>
  <si>
    <t xml:space="preserve">
Mai 2019
Nombre de visites au SU, avant la pandémie</t>
  </si>
  <si>
    <t xml:space="preserve">
Juin 2019
Nombre de visites au SU, avant la pandémie</t>
  </si>
  <si>
    <t xml:space="preserve">
Juillet 2019
Nombre de visites au SU, avant la pandémie</t>
  </si>
  <si>
    <t xml:space="preserve">
Août 2019
Nombre de visites au SU, avant la pandémie</t>
  </si>
  <si>
    <t xml:space="preserve">
Septembre 2019
Nombre de visites au SU, avant la pandémie</t>
  </si>
  <si>
    <t xml:space="preserve">
Octobre 2019
Nombre de visites au SU, avant la pandémie</t>
  </si>
  <si>
    <t xml:space="preserve">
Novembre 2019
Nombre de visites au SU, avant la pandémie</t>
  </si>
  <si>
    <t xml:space="preserve">
Décembre 2019
Nombre de visites au SU, avant la pandémie</t>
  </si>
  <si>
    <t>Janvier à 
décembre 2019 (moyenne mensuelle)
Nombre de visites au SU, avant la pandémie</t>
  </si>
  <si>
    <t xml:space="preserve">
Mars 2020
Nombre de visites au SU, pendant la pandémie </t>
  </si>
  <si>
    <t xml:space="preserve">
Avril 2020
Nombre de visites au SU, pendant la pandémie</t>
  </si>
  <si>
    <t xml:space="preserve">
Mai 2020
Nombre de visites au SU, pendant la pandémie</t>
  </si>
  <si>
    <t xml:space="preserve">
Juin 2020
Nombre de visites au SU, pendant la pandémie</t>
  </si>
  <si>
    <t xml:space="preserve">
Mars 2020
Nombre de visites au SU, pendant la pandémie</t>
  </si>
  <si>
    <t xml:space="preserve">
Juillet 2020
Nombre de visites au SU, pendant la pandémie</t>
  </si>
  <si>
    <t xml:space="preserve">
Août 2020
Nombre de visites au SU, pendant la pandémie</t>
  </si>
  <si>
    <t xml:space="preserve">
Septembre 2020
Nombre de visites au SU, pendant la pandémie</t>
  </si>
  <si>
    <t xml:space="preserve">
Octobre 2020
Nombre de visites au SU, pendant la pandémie</t>
  </si>
  <si>
    <t xml:space="preserve">
Novembre 2020
Nombre de visites au SU, pendant la pandémie</t>
  </si>
  <si>
    <t xml:space="preserve">
Décembre 2020
Nombre de visites au SU, pendant la pandémie</t>
  </si>
  <si>
    <t xml:space="preserve">
Janvier 2021
Nombre de visites au SU, pendant la pandémie</t>
  </si>
  <si>
    <t xml:space="preserve">
Février 2021
Nombre de visites au SU, pendant la pandémie</t>
  </si>
  <si>
    <t xml:space="preserve">
Mars 2021
Nombre de visites au SU, pendant la pandémie</t>
  </si>
  <si>
    <t xml:space="preserve">
Avril 2021
Nombre de visites au SU, pendant la pandémie</t>
  </si>
  <si>
    <t xml:space="preserve">
Mai 2021
Nombre de visites au SU, pendant la pandémie</t>
  </si>
  <si>
    <t xml:space="preserve">
Juin 2021
Nombre de visites au SU, pendant la pandémie</t>
  </si>
  <si>
    <r>
      <t>Le tableau rend compte des données soumises au 1</t>
    </r>
    <r>
      <rPr>
        <vertAlign val="superscript"/>
        <sz val="9"/>
        <rFont val="Arial"/>
        <family val="2"/>
      </rPr>
      <t xml:space="preserve">er </t>
    </r>
    <r>
      <rPr>
        <sz val="9"/>
        <rFont val="Arial"/>
        <family val="2"/>
      </rPr>
      <t>septembre 2021.</t>
    </r>
  </si>
  <si>
    <r>
      <rPr>
        <b/>
        <sz val="12"/>
        <rFont val="Arial"/>
        <family val="2"/>
      </rPr>
      <t>Tableau 3</t>
    </r>
    <r>
      <rPr>
        <sz val="12"/>
        <rFont val="Arial"/>
        <family val="2"/>
      </rPr>
      <t xml:space="preserve">  Nombre de visites au SU selon le niveau ETG, données du SNISA, avant la pandémie (janvier à décembre 2019) et pendant la pandémie (mars 2020 à juin 2021)</t>
    </r>
  </si>
  <si>
    <r>
      <rPr>
        <b/>
        <sz val="12"/>
        <rFont val="Arial"/>
        <family val="2"/>
      </rPr>
      <t>Tableau 4A</t>
    </r>
    <r>
      <rPr>
        <sz val="12"/>
        <rFont val="Arial"/>
        <family val="2"/>
      </rPr>
      <t xml:space="preserve">  Les 10 principales affections du Système global de classification ambulatoire vues au SU avant la pandémie, avant la pandémie (janvier à décembre 2019) et pendant la pandémie (mars 2020 à juin 2021), selon le niveau de triage</t>
    </r>
  </si>
  <si>
    <t>Column19</t>
  </si>
  <si>
    <t>Column20</t>
  </si>
  <si>
    <t>Column21</t>
  </si>
  <si>
    <t>Column22</t>
  </si>
  <si>
    <t>Column23</t>
  </si>
  <si>
    <t xml:space="preserve">
Janvier 2019
Nombre de visites au SU, avant la pandémie </t>
  </si>
  <si>
    <t xml:space="preserve">
Février 2019
Nombre de visites au SU, avant la pandémie </t>
  </si>
  <si>
    <t xml:space="preserve">
Mars 2019
Nombre de visites au SU, avant la pandémie </t>
  </si>
  <si>
    <t xml:space="preserve">
Avril 2019
Nombre de visites au SU, avant la pandémie </t>
  </si>
  <si>
    <t xml:space="preserve">
Mai 2019
Nombre de visites au SU, avant la pandémie </t>
  </si>
  <si>
    <t xml:space="preserve">
Juin 2019
Nombre de visites au SU, avant la pandémie </t>
  </si>
  <si>
    <t xml:space="preserve">
Juillet 2019
Nombre de visites au SU, avant la pandémie </t>
  </si>
  <si>
    <t xml:space="preserve">
Août 2019
Nombre de visites au SU, avant la pandémie </t>
  </si>
  <si>
    <r>
      <rPr>
        <b/>
        <sz val="12"/>
        <rFont val="Arial"/>
        <family val="2"/>
      </rPr>
      <t>Tableau 4B</t>
    </r>
    <r>
      <rPr>
        <sz val="12"/>
        <rFont val="Arial"/>
        <family val="2"/>
      </rPr>
      <t xml:space="preserve">  Les 10 principales affections du Système global de classification ambulatoire vues au SU pendant la pandémie, avant la pandémie (janvier à décembre 2019) et pendant la pandémie (mars 2020  à juin 2021), selon le niveau de triage</t>
    </r>
  </si>
  <si>
    <r>
      <t>Le tableau rend compte des données soumises au 1</t>
    </r>
    <r>
      <rPr>
        <vertAlign val="superscript"/>
        <sz val="9"/>
        <rFont val="Arial"/>
        <family val="2"/>
      </rPr>
      <t>er</t>
    </r>
    <r>
      <rPr>
        <sz val="9"/>
        <rFont val="Arial"/>
        <family val="2"/>
      </rPr>
      <t xml:space="preserve"> septembre 2021.</t>
    </r>
  </si>
  <si>
    <t xml:space="preserve">
Septembre 2019
Nombre de visites au SU, avant la pandémie </t>
  </si>
  <si>
    <t xml:space="preserve">
Octobre 2019
Nombre de visites au SU, avant la pandémie </t>
  </si>
  <si>
    <t xml:space="preserve">
Novembre 2019
Nombre de visites au SU, avant la pandémie </t>
  </si>
  <si>
    <t xml:space="preserve">
Décembre 2019
Nombre de visites au SU, avant la pandémie </t>
  </si>
  <si>
    <t xml:space="preserve">
Mars 2020 à juin 2021 (moyenne mensuelle)
Nombre de visites au SU, pendant la pandémie</t>
  </si>
  <si>
    <r>
      <t xml:space="preserve">Tableau 5A  </t>
    </r>
    <r>
      <rPr>
        <sz val="12"/>
        <color theme="1"/>
        <rFont val="Arial"/>
        <family val="2"/>
      </rPr>
      <t>Nombre de visites au SU selon l’issue de la visite, avant la pandémie (janvier à décembre2019) et pendant la pandémie (mars 2020 à juin  2021)</t>
    </r>
  </si>
  <si>
    <r>
      <rPr>
        <b/>
        <sz val="12"/>
        <color theme="1"/>
        <rFont val="Arial"/>
        <family val="2"/>
      </rPr>
      <t>Tableau 5B</t>
    </r>
    <r>
      <rPr>
        <sz val="12"/>
        <color theme="1"/>
        <rFont val="Arial"/>
        <family val="2"/>
      </rPr>
      <t xml:space="preserve">  Nombre de visites au SU selon le lieu de provenance des patients, avant la pandémie (janvier 2019 à décembre 2019) et pendant la pandémie (mars 2020 à juin 2021)</t>
    </r>
  </si>
  <si>
    <t xml:space="preserve">
Août 2020 Nombre de visites au SU, 
pendant la pandémie</t>
  </si>
  <si>
    <r>
      <rPr>
        <b/>
        <sz val="12"/>
        <rFont val="Arial"/>
        <family val="2"/>
      </rPr>
      <t>Tableau 6A</t>
    </r>
    <r>
      <rPr>
        <sz val="12"/>
        <rFont val="Arial"/>
        <family val="2"/>
      </rPr>
      <t xml:space="preserve">  Délai médian jusqu’à l’évaluation initiale du médecin au SU, en heures, avant la pandémie (janvier à décembre 2019) et pendant la pandémie (mars 2020  à juin 2021)</t>
    </r>
  </si>
  <si>
    <r>
      <rPr>
        <b/>
        <sz val="12"/>
        <rFont val="Arial"/>
        <family val="2"/>
      </rPr>
      <t xml:space="preserve">Tableau 6B </t>
    </r>
    <r>
      <rPr>
        <sz val="12"/>
        <rFont val="Arial"/>
        <family val="2"/>
      </rPr>
      <t xml:space="preserve"> Délai médian jusqu’à l’obtention d’un lit d’hôpital, en heures, avant la pandémie (janvier à décembre 2019) et pendant la pandémie (mars 2020 à juin 2021)</t>
    </r>
  </si>
  <si>
    <t xml:space="preserve">
Février 2019
Délai médian, avant la pandémie 
(hh:mm)</t>
  </si>
  <si>
    <t xml:space="preserve">
Mars 2019
Délai médian, avant la pandémie
(hh:mm)</t>
  </si>
  <si>
    <t xml:space="preserve">
Janvier 2019
Délai médian, avant la pandémie
(hh:mm)</t>
  </si>
  <si>
    <t xml:space="preserve">
Total
Changement dans le délai, avant la pandémie vs pendant la pandémie
(hh:mm)</t>
  </si>
  <si>
    <t xml:space="preserve">
Août 2019 à août 2020
Changement dans le délai, avant la pandémie vs pendant la pandémie
(hh:mm)</t>
  </si>
  <si>
    <t xml:space="preserve">
Mars 2020 à 
juin 2021
(total)
Délai médian, pendant la pandémie
(hh:mm)</t>
  </si>
  <si>
    <r>
      <rPr>
        <b/>
        <sz val="12"/>
        <rFont val="Arial"/>
        <family val="2"/>
      </rPr>
      <t>Tableau 2A</t>
    </r>
    <r>
      <rPr>
        <sz val="12"/>
        <rFont val="Arial"/>
        <family val="2"/>
      </rPr>
      <t xml:space="preserve">  Nombre de visites au SU selon l’âge, femmes, données du SNISA, avant la pandémie (janvier à décembre 2019) et pendant la pandémie (mars 2020 à juin 2021)</t>
    </r>
  </si>
  <si>
    <t xml:space="preserve">
Mars 2019 à mars 2021
Changement dans le délai, avant la pandémie vs pendant la pandémie
(hh:mm)3</t>
  </si>
  <si>
    <r>
      <t>Utilisateurs d’un lecteur d’écran : Cet onglet compte 2 tableaux. Le premier  s’intitule Tableau 5A  Nombre de visites au SU selon l’issue de la visite, avant la pandémie (janvier à décembre2019) et pendant la pandémie (mars 2020 à juin  2021). Il commence à la cellule A5 et se termine à la cellule AU14. Les remarques commencent à la cellule A15 et la source, à la cellule A22. Le deuxième est intitulé Tableau 5B  Nombre de visites au SU selon le lieu de provenance des patients, avant la pandémie (janvier 2019 à décembre 2019) et pendant la pandémie (mars 2020 à juin 2021). Il commence à la cellule A26 et se termine à la cellule AU35. Les remarques commencent à la cellule A36 et la source, à la cellule A4</t>
    </r>
    <r>
      <rPr>
        <sz val="11"/>
        <color rgb="FFFF0000"/>
        <rFont val="Arial"/>
        <family val="2"/>
      </rPr>
      <t>1</t>
    </r>
    <r>
      <rPr>
        <sz val="11"/>
        <rFont val="Arial"/>
        <family val="2"/>
      </rPr>
      <t>. Un lien de retour à la table des matières se trouve dans la cellule A2.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</si>
</sst>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_)\ &quot;$&quot;_ ;_ * \(#,##0\)\ &quot;$&quot;_ ;_ * &quot;-&quot;_)\ &quot;$&quot;_ ;_ @_ "/>
    <numFmt numFmtId="165" formatCode="_ * #,##0_)_ ;_ * \(#,##0\)_ ;_ * &quot;-&quot;_)_ ;_ @_ "/>
    <numFmt numFmtId="166" formatCode="_ * #,##0.00_)\ &quot;$&quot;_ ;_ * \(#,##0.00\)\ &quot;$&quot;_ ;_ * &quot;-&quot;??_)\ &quot;$&quot;_ ;_ @_ "/>
    <numFmt numFmtId="167" formatCode="_ * #,##0.00_)_ ;_ * \(#,##0.00\)_ ;_ * &quot;-&quot;??_)_ ;_ @_ "/>
    <numFmt numFmtId="168" formatCode="0.0"/>
    <numFmt numFmtId="169" formatCode="\-h:mm"/>
    <numFmt numFmtId="170" formatCode="0\ %"/>
    <numFmt numFmtId="171" formatCode="\-hh:mm"/>
    <numFmt numFmtId="172" formatCode="[$-C0C]d\ mmmm\ yyyy;@"/>
    <numFmt numFmtId="173" formatCode="_ * #,##0_)_ ;_ * \(#,##0\)_ ;_ * &quot;-&quot;??_)_ ;_ @_ "/>
  </numFmts>
  <fonts count="59" x14ac:knownFonts="1">
    <font>
      <sz val="11"/>
      <color theme="1"/>
      <name val="Arial"/>
      <family val="2"/>
    </font>
    <font>
      <b/>
      <sz val="11"/>
      <color theme="0"/>
      <name val="Calibri"/>
      <family val="2"/>
      <scheme val="minor"/>
    </font>
    <font>
      <b/>
      <sz val="11"/>
      <color theme="0"/>
      <name val="Arial"/>
      <family val="2"/>
    </font>
    <font>
      <b/>
      <sz val="11"/>
      <color theme="1"/>
      <name val="Arial"/>
      <family val="2"/>
    </font>
    <font>
      <sz val="11"/>
      <color theme="1"/>
      <name val="Arial"/>
      <family val="2"/>
    </font>
    <font>
      <sz val="12"/>
      <color theme="1"/>
      <name val="Arial"/>
      <family val="2"/>
    </font>
    <font>
      <sz val="11"/>
      <name val="Arial"/>
      <family val="2"/>
    </font>
    <font>
      <b/>
      <sz val="11"/>
      <name val="Arial"/>
      <family val="2"/>
    </font>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6"/>
      <name val="Arial"/>
      <family val="2"/>
    </font>
    <font>
      <sz val="9"/>
      <name val="Arial"/>
      <family val="2"/>
    </font>
    <font>
      <u/>
      <sz val="11"/>
      <color rgb="FF0070C0"/>
      <name val="Arial"/>
      <family val="2"/>
    </font>
    <font>
      <sz val="24"/>
      <name val="Calibri"/>
      <family val="2"/>
    </font>
    <font>
      <u/>
      <sz val="11"/>
      <color rgb="FF852062"/>
      <name val="Arial"/>
      <family val="2"/>
    </font>
    <font>
      <sz val="30"/>
      <name val="Calibri"/>
      <family val="2"/>
    </font>
    <font>
      <b/>
      <sz val="18"/>
      <name val="Calibri"/>
      <family val="2"/>
    </font>
    <font>
      <b/>
      <sz val="15"/>
      <name val="Calibri"/>
      <family val="2"/>
    </font>
    <font>
      <sz val="11"/>
      <name val="Calibri"/>
      <family val="2"/>
      <scheme val="minor"/>
    </font>
    <font>
      <sz val="11"/>
      <color rgb="FF000000"/>
      <name val="Arial"/>
      <family val="2"/>
    </font>
    <font>
      <b/>
      <sz val="9"/>
      <name val="Arial"/>
      <family val="2"/>
    </font>
    <font>
      <sz val="9"/>
      <color theme="1"/>
      <name val="Arial"/>
      <family val="2"/>
    </font>
    <font>
      <sz val="15"/>
      <color theme="1"/>
      <name val="Calibri"/>
      <family val="2"/>
      <scheme val="minor"/>
    </font>
    <font>
      <sz val="11"/>
      <color theme="0"/>
      <name val="Arial"/>
      <family val="2"/>
    </font>
    <font>
      <sz val="11"/>
      <color rgb="FF00B0F0"/>
      <name val="Arial"/>
      <family val="2"/>
    </font>
    <font>
      <sz val="24"/>
      <color rgb="FF00B0F0"/>
      <name val="Calibri"/>
      <family val="2"/>
    </font>
    <font>
      <i/>
      <sz val="11"/>
      <name val="Arial"/>
      <family val="2"/>
    </font>
    <font>
      <i/>
      <sz val="9"/>
      <name val="Arial"/>
      <family val="2"/>
    </font>
    <font>
      <sz val="12"/>
      <name val="Arial"/>
      <family val="2"/>
    </font>
    <font>
      <b/>
      <sz val="12"/>
      <name val="Arial"/>
      <family val="2"/>
    </font>
    <font>
      <vertAlign val="superscript"/>
      <sz val="9"/>
      <name val="Arial"/>
      <family val="2"/>
    </font>
    <font>
      <b/>
      <sz val="11"/>
      <color rgb="FF00B0F0"/>
      <name val="Arial"/>
      <family val="2"/>
    </font>
    <font>
      <sz val="11"/>
      <color rgb="FF0070C0"/>
      <name val="Arial"/>
      <family val="2"/>
    </font>
    <font>
      <b/>
      <sz val="12"/>
      <name val="Calibri"/>
      <family val="2"/>
      <scheme val="minor"/>
    </font>
    <font>
      <sz val="11"/>
      <color rgb="FFFF0000"/>
      <name val="Arial"/>
      <family val="2"/>
    </font>
    <font>
      <sz val="9"/>
      <color rgb="FFFF0000"/>
      <name val="Calibri"/>
      <family val="2"/>
      <scheme val="minor"/>
    </font>
    <font>
      <sz val="9"/>
      <color rgb="FFFF0000"/>
      <name val="Arial"/>
      <family val="2"/>
    </font>
    <font>
      <sz val="12"/>
      <color rgb="FFFF0000"/>
      <name val="Arial"/>
      <family val="2"/>
    </font>
    <font>
      <sz val="18"/>
      <color theme="3"/>
      <name val="Calibri Light"/>
      <family val="2"/>
      <scheme val="major"/>
    </font>
    <font>
      <sz val="10"/>
      <color theme="1"/>
      <name val="Arial"/>
      <family val="2"/>
    </font>
    <font>
      <b/>
      <sz val="11"/>
      <color rgb="FFFF0000"/>
      <name val="Arial"/>
      <family val="2"/>
    </font>
    <font>
      <b/>
      <sz val="12"/>
      <color theme="1"/>
      <name val="Arial"/>
      <family val="2"/>
    </font>
    <font>
      <b/>
      <sz val="9"/>
      <color rgb="FFFF0000"/>
      <name val="Arial"/>
      <family val="2"/>
    </font>
    <font>
      <b/>
      <sz val="9"/>
      <color theme="1"/>
      <name val="Arial"/>
      <family val="2"/>
    </font>
    <font>
      <b/>
      <sz val="11"/>
      <color rgb="FFFF0000"/>
      <name val="Calibri"/>
      <family val="2"/>
      <scheme val="minor"/>
    </font>
    <font>
      <b/>
      <sz val="11"/>
      <name val="Calibri"/>
      <family val="2"/>
      <scheme val="minor"/>
    </font>
    <font>
      <u/>
      <sz val="11"/>
      <name val="Arial"/>
      <family val="2"/>
    </font>
    <font>
      <b/>
      <vertAlign val="superscript"/>
      <sz val="11"/>
      <name val="Arial"/>
      <family val="2"/>
    </font>
  </fonts>
  <fills count="37">
    <fill>
      <patternFill patternType="none"/>
    </fill>
    <fill>
      <patternFill patternType="gray125"/>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
      <patternFill patternType="solid">
        <fgColor theme="0"/>
        <bgColor indexed="64"/>
      </patternFill>
    </fill>
  </fills>
  <borders count="45">
    <border>
      <left/>
      <right/>
      <top/>
      <bottom/>
      <diagonal/>
    </border>
    <border>
      <left/>
      <right/>
      <top style="thin">
        <color theme="0"/>
      </top>
      <bottom/>
      <diagonal/>
    </border>
    <border>
      <left/>
      <right style="thin">
        <color theme="0"/>
      </right>
      <top style="thin">
        <color indexed="64"/>
      </top>
      <bottom style="thin">
        <color indexed="64"/>
      </bottom>
      <diagonal/>
    </border>
    <border>
      <left/>
      <right style="thin">
        <color theme="0"/>
      </right>
      <top/>
      <bottom style="thin">
        <color theme="1"/>
      </bottom>
      <diagonal/>
    </border>
    <border>
      <left/>
      <right style="thin">
        <color theme="0"/>
      </right>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1"/>
      </right>
      <top style="thin">
        <color theme="1"/>
      </top>
      <bottom style="thin">
        <color theme="1"/>
      </bottom>
      <diagonal/>
    </border>
    <border>
      <left/>
      <right style="thin">
        <color theme="1"/>
      </right>
      <top/>
      <bottom style="thin">
        <color theme="1"/>
      </bottom>
      <diagonal/>
    </border>
    <border>
      <left/>
      <right style="thin">
        <color auto="1"/>
      </right>
      <top style="thin">
        <color auto="1"/>
      </top>
      <bottom style="thin">
        <color auto="1"/>
      </bottom>
      <diagonal/>
    </border>
    <border>
      <left/>
      <right style="thin">
        <color theme="0"/>
      </right>
      <top style="thin">
        <color indexed="64"/>
      </top>
      <bottom/>
      <diagonal/>
    </border>
    <border>
      <left style="thin">
        <color theme="0"/>
      </left>
      <right style="thin">
        <color theme="0"/>
      </right>
      <top style="thin">
        <color theme="0"/>
      </top>
      <bottom style="thin">
        <color auto="1"/>
      </bottom>
      <diagonal/>
    </border>
    <border>
      <left style="thin">
        <color auto="1"/>
      </left>
      <right/>
      <top style="thin">
        <color auto="1"/>
      </top>
      <bottom style="thin">
        <color auto="1"/>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theme="0"/>
      </left>
      <right/>
      <top style="thin">
        <color theme="0"/>
      </top>
      <bottom style="thin">
        <color auto="1"/>
      </bottom>
      <diagonal/>
    </border>
    <border>
      <left style="thin">
        <color theme="0"/>
      </left>
      <right style="thin">
        <color theme="0"/>
      </right>
      <top/>
      <bottom style="thin">
        <color auto="1"/>
      </bottom>
      <diagonal/>
    </border>
    <border>
      <left/>
      <right style="thin">
        <color auto="1"/>
      </right>
      <top style="thin">
        <color auto="1"/>
      </top>
      <bottom/>
      <diagonal/>
    </border>
    <border>
      <left/>
      <right style="thin">
        <color theme="1"/>
      </right>
      <top style="thin">
        <color theme="1"/>
      </top>
      <bottom/>
      <diagonal/>
    </border>
    <border>
      <left/>
      <right style="thin">
        <color theme="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theme="1"/>
      </top>
      <bottom style="thin">
        <color auto="1"/>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top style="thin">
        <color indexed="64"/>
      </top>
      <bottom style="thin">
        <color theme="0"/>
      </bottom>
      <diagonal/>
    </border>
    <border>
      <left style="thin">
        <color auto="1"/>
      </left>
      <right/>
      <top style="thin">
        <color auto="1"/>
      </top>
      <bottom/>
      <diagonal/>
    </border>
    <border>
      <left style="thin">
        <color theme="0"/>
      </left>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theme="0"/>
      </left>
      <right style="thin">
        <color theme="0"/>
      </right>
      <top style="thin">
        <color theme="0"/>
      </top>
      <bottom/>
      <diagonal/>
    </border>
    <border>
      <left style="thin">
        <color auto="1"/>
      </left>
      <right/>
      <top/>
      <bottom style="thin">
        <color auto="1"/>
      </bottom>
      <diagonal/>
    </border>
    <border>
      <left/>
      <right style="thin">
        <color theme="1"/>
      </right>
      <top style="thin">
        <color theme="1"/>
      </top>
      <bottom style="thin">
        <color auto="1"/>
      </bottom>
      <diagonal/>
    </border>
    <border>
      <left style="thin">
        <color theme="0"/>
      </left>
      <right/>
      <top style="thin">
        <color theme="0"/>
      </top>
      <bottom/>
      <diagonal/>
    </border>
    <border>
      <left style="thin">
        <color theme="0"/>
      </left>
      <right style="thin">
        <color theme="0"/>
      </right>
      <top style="thin">
        <color indexed="64"/>
      </top>
      <bottom/>
      <diagonal/>
    </border>
    <border>
      <left style="thin">
        <color theme="0"/>
      </left>
      <right/>
      <top/>
      <bottom style="thin">
        <color auto="1"/>
      </bottom>
      <diagonal/>
    </border>
    <border>
      <left/>
      <right/>
      <top style="thin">
        <color theme="0"/>
      </top>
      <bottom style="thin">
        <color indexed="64"/>
      </bottom>
      <diagonal/>
    </border>
  </borders>
  <cellStyleXfs count="58">
    <xf numFmtId="0" fontId="0" fillId="0" borderId="0"/>
    <xf numFmtId="0" fontId="2" fillId="2" borderId="2" applyNumberFormat="0" applyAlignment="0">
      <alignment horizontal="left" vertical="top"/>
    </xf>
    <xf numFmtId="0" fontId="5" fillId="0" borderId="0" applyNumberFormat="0" applyFill="0" applyProtection="0">
      <alignment horizontal="left" vertical="top"/>
    </xf>
    <xf numFmtId="0" fontId="30" fillId="0" borderId="0" applyNumberFormat="0" applyFill="0" applyBorder="0" applyProtection="0">
      <alignment horizontal="left" vertical="top" wrapText="1"/>
    </xf>
    <xf numFmtId="9" fontId="8"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8" applyNumberFormat="0" applyAlignment="0" applyProtection="0"/>
    <xf numFmtId="0" fontId="16" fillId="7" borderId="9" applyNumberFormat="0" applyAlignment="0" applyProtection="0"/>
    <xf numFmtId="0" fontId="17" fillId="7" borderId="8" applyNumberFormat="0" applyAlignment="0" applyProtection="0"/>
    <xf numFmtId="0" fontId="18" fillId="0" borderId="10" applyNumberFormat="0" applyFill="0" applyAlignment="0" applyProtection="0"/>
    <xf numFmtId="0" fontId="1" fillId="8" borderId="11" applyNumberFormat="0" applyAlignment="0" applyProtection="0"/>
    <xf numFmtId="0" fontId="10" fillId="0" borderId="0" applyNumberFormat="0" applyFill="0" applyBorder="0" applyAlignment="0" applyProtection="0"/>
    <xf numFmtId="0" fontId="19" fillId="0" borderId="0" applyNumberFormat="0" applyFill="0" applyBorder="0" applyAlignment="0" applyProtection="0"/>
    <xf numFmtId="0" fontId="11" fillId="0" borderId="13" applyNumberFormat="0" applyFill="0" applyAlignment="0" applyProtection="0"/>
    <xf numFmtId="0" fontId="20"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0" fillId="33" borderId="0" applyNumberFormat="0" applyBorder="0" applyAlignment="0" applyProtection="0"/>
    <xf numFmtId="0" fontId="21" fillId="0" borderId="0" applyNumberFormat="0" applyProtection="0">
      <alignment horizontal="left" vertical="top"/>
    </xf>
    <xf numFmtId="0" fontId="23" fillId="0" borderId="0" applyNumberFormat="0" applyFill="0" applyBorder="0" applyAlignment="0" applyProtection="0"/>
    <xf numFmtId="0" fontId="22" fillId="0" borderId="0" applyNumberFormat="0" applyProtection="0">
      <alignment horizontal="left" vertical="top"/>
    </xf>
    <xf numFmtId="0" fontId="7" fillId="34" borderId="14" applyNumberFormat="0" applyProtection="0">
      <alignment horizontal="left" vertical="top"/>
    </xf>
    <xf numFmtId="0" fontId="25" fillId="0" borderId="0" applyNumberFormat="0" applyFill="0" applyBorder="0" applyAlignment="0" applyProtection="0"/>
    <xf numFmtId="0" fontId="26" fillId="0" borderId="0" applyNumberFormat="0" applyFill="0" applyProtection="0">
      <alignment horizontal="left" vertical="top"/>
    </xf>
    <xf numFmtId="0" fontId="24" fillId="0" borderId="0" applyNumberFormat="0" applyProtection="0">
      <alignment horizontal="left" vertical="top"/>
    </xf>
    <xf numFmtId="0" fontId="5" fillId="0" borderId="0" applyNumberFormat="0" applyFill="0" applyProtection="0">
      <alignment horizontal="left" vertical="top"/>
    </xf>
    <xf numFmtId="167" fontId="8" fillId="0" borderId="0" applyFont="0" applyFill="0" applyBorder="0" applyAlignment="0" applyProtection="0"/>
    <xf numFmtId="0" fontId="8" fillId="9" borderId="12" applyNumberFormat="0" applyFont="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0" fontId="49" fillId="0" borderId="0" applyNumberFormat="0" applyFill="0" applyBorder="0" applyAlignment="0" applyProtection="0"/>
    <xf numFmtId="0" fontId="26" fillId="0" borderId="0" applyNumberFormat="0" applyFill="0" applyProtection="0">
      <alignment horizontal="left" vertical="top"/>
    </xf>
    <xf numFmtId="0" fontId="24" fillId="0" borderId="0" applyNumberFormat="0" applyFill="0" applyProtection="0">
      <alignment horizontal="left" vertical="top"/>
    </xf>
    <xf numFmtId="0" fontId="27" fillId="0" borderId="0" applyNumberFormat="0" applyFill="0" applyProtection="0">
      <alignment horizontal="left" vertical="top"/>
    </xf>
    <xf numFmtId="0" fontId="28" fillId="0" borderId="0" applyNumberFormat="0" applyFill="0" applyProtection="0">
      <alignment horizontal="left" vertical="top"/>
    </xf>
  </cellStyleXfs>
  <cellXfs count="309">
    <xf numFmtId="0" fontId="0" fillId="0" borderId="0" xfId="0"/>
    <xf numFmtId="0" fontId="50" fillId="0" borderId="0" xfId="0" applyFont="1"/>
    <xf numFmtId="0" fontId="23" fillId="0" borderId="0" xfId="41" applyFont="1" applyBorder="1" applyAlignment="1">
      <alignment vertical="center"/>
    </xf>
    <xf numFmtId="0" fontId="30" fillId="0" borderId="0" xfId="0" applyFont="1" applyFill="1" applyAlignment="1"/>
    <xf numFmtId="0" fontId="23" fillId="0" borderId="0" xfId="41" applyAlignment="1">
      <alignment vertical="top"/>
    </xf>
    <xf numFmtId="0" fontId="0" fillId="0" borderId="0" xfId="0"/>
    <xf numFmtId="0" fontId="6" fillId="0" borderId="0" xfId="0" applyFont="1" applyAlignment="1">
      <alignment vertical="top" wrapText="1"/>
    </xf>
    <xf numFmtId="0" fontId="9" fillId="36" borderId="0" xfId="0" applyNumberFormat="1" applyFont="1" applyFill="1" applyBorder="1" applyAlignment="1">
      <alignment horizontal="left"/>
    </xf>
    <xf numFmtId="49" fontId="50" fillId="0" borderId="0" xfId="0" applyNumberFormat="1" applyFont="1" applyAlignment="1">
      <alignment vertical="top"/>
    </xf>
    <xf numFmtId="0" fontId="24" fillId="0" borderId="0" xfId="55">
      <alignment horizontal="left" vertical="top"/>
    </xf>
    <xf numFmtId="0" fontId="23" fillId="0" borderId="0" xfId="41" applyFont="1" applyBorder="1"/>
    <xf numFmtId="0" fontId="28" fillId="0" borderId="0" xfId="57">
      <alignment horizontal="left" vertical="top"/>
    </xf>
    <xf numFmtId="0" fontId="23" fillId="0" borderId="0" xfId="41" applyFont="1" applyBorder="1" applyAlignment="1">
      <alignment vertical="top"/>
    </xf>
    <xf numFmtId="0" fontId="27" fillId="0" borderId="0" xfId="56">
      <alignment horizontal="left" vertical="top"/>
    </xf>
    <xf numFmtId="0" fontId="4" fillId="0" borderId="0" xfId="0" applyFont="1"/>
    <xf numFmtId="0" fontId="6" fillId="35" borderId="0" xfId="0" applyFont="1" applyFill="1"/>
    <xf numFmtId="0" fontId="0" fillId="0" borderId="0" xfId="0"/>
    <xf numFmtId="0" fontId="30" fillId="0" borderId="0" xfId="3">
      <alignment horizontal="left" vertical="top" wrapText="1"/>
    </xf>
    <xf numFmtId="0" fontId="24" fillId="0" borderId="0" xfId="46">
      <alignment horizontal="left" vertical="top"/>
    </xf>
    <xf numFmtId="49" fontId="23" fillId="0" borderId="0" xfId="41" applyNumberFormat="1" applyFill="1" applyBorder="1" applyAlignment="1">
      <alignment vertical="top"/>
    </xf>
    <xf numFmtId="49" fontId="30" fillId="0" borderId="0" xfId="3" applyNumberFormat="1">
      <alignment horizontal="left" vertical="top" wrapText="1"/>
    </xf>
    <xf numFmtId="49" fontId="23" fillId="0" borderId="0" xfId="41" applyNumberFormat="1" applyAlignment="1">
      <alignment horizontal="left" vertical="top" wrapText="1"/>
    </xf>
    <xf numFmtId="0" fontId="0" fillId="0" borderId="0" xfId="0" applyAlignment="1">
      <alignment vertical="top"/>
    </xf>
    <xf numFmtId="0" fontId="33" fillId="0" borderId="0" xfId="0" applyFont="1" applyAlignment="1">
      <alignment vertical="center"/>
    </xf>
    <xf numFmtId="0" fontId="6" fillId="0" borderId="0" xfId="0" applyFont="1" applyAlignment="1">
      <alignment horizontal="left" vertical="top"/>
    </xf>
    <xf numFmtId="0" fontId="0" fillId="0" borderId="0" xfId="0"/>
    <xf numFmtId="0" fontId="6" fillId="35" borderId="0" xfId="3" applyFont="1" applyFill="1" applyAlignment="1">
      <alignment horizontal="left" vertical="top"/>
    </xf>
    <xf numFmtId="0" fontId="6" fillId="35" borderId="1" xfId="0" applyFont="1" applyFill="1" applyBorder="1" applyAlignment="1">
      <alignment vertical="top"/>
    </xf>
    <xf numFmtId="0" fontId="26" fillId="0" borderId="0" xfId="45" applyFont="1" applyAlignment="1">
      <alignment horizontal="left" vertical="top" wrapText="1"/>
    </xf>
    <xf numFmtId="0" fontId="6" fillId="0" borderId="0" xfId="0" applyFont="1"/>
    <xf numFmtId="0" fontId="35" fillId="0" borderId="0" xfId="0" applyFont="1"/>
    <xf numFmtId="0" fontId="35" fillId="0" borderId="0" xfId="0" applyFont="1" applyAlignment="1">
      <alignment vertical="center" wrapText="1"/>
    </xf>
    <xf numFmtId="0" fontId="36" fillId="0" borderId="0" xfId="46" applyFont="1">
      <alignment horizontal="left" vertical="top"/>
    </xf>
    <xf numFmtId="0" fontId="24" fillId="0" borderId="0" xfId="40" applyFont="1">
      <alignment horizontal="left" vertical="top"/>
    </xf>
    <xf numFmtId="0" fontId="30" fillId="0" borderId="0" xfId="0" applyFont="1"/>
    <xf numFmtId="0" fontId="0" fillId="0" borderId="0" xfId="0" applyAlignment="1">
      <alignment vertical="top"/>
    </xf>
    <xf numFmtId="3" fontId="23" fillId="36" borderId="0" xfId="0" applyNumberFormat="1" applyFont="1" applyFill="1" applyBorder="1" applyAlignment="1" applyProtection="1">
      <alignment vertical="top"/>
    </xf>
    <xf numFmtId="0" fontId="23" fillId="36" borderId="0" xfId="0" applyFont="1" applyFill="1" applyAlignment="1" applyProtection="1">
      <alignment vertical="top"/>
    </xf>
    <xf numFmtId="0" fontId="6" fillId="0" borderId="0" xfId="0" applyFont="1" applyAlignment="1">
      <alignment horizontal="left" vertical="top" wrapText="1"/>
    </xf>
    <xf numFmtId="0" fontId="6" fillId="0" borderId="0" xfId="3" applyFont="1" applyAlignment="1">
      <alignment horizontal="left" vertical="top" wrapText="1"/>
    </xf>
    <xf numFmtId="0" fontId="4" fillId="0" borderId="0" xfId="0" applyFont="1" applyAlignment="1">
      <alignment horizontal="left" vertical="top"/>
    </xf>
    <xf numFmtId="49" fontId="6" fillId="0" borderId="0" xfId="41" applyNumberFormat="1" applyFont="1" applyAlignment="1">
      <alignment vertical="center" wrapText="1"/>
    </xf>
    <xf numFmtId="0" fontId="29" fillId="35" borderId="0" xfId="0" applyFont="1" applyFill="1"/>
    <xf numFmtId="0" fontId="2" fillId="2" borderId="4" xfId="1" applyFont="1" applyBorder="1" applyAlignment="1"/>
    <xf numFmtId="0" fontId="4" fillId="0" borderId="0" xfId="0" applyFont="1" applyAlignment="1">
      <alignment vertical="top"/>
    </xf>
    <xf numFmtId="0" fontId="34" fillId="2" borderId="19" xfId="1" applyFont="1" applyBorder="1" applyAlignment="1">
      <alignment horizontal="center" vertical="top" wrapText="1"/>
    </xf>
    <xf numFmtId="0" fontId="34" fillId="2" borderId="23" xfId="1" applyFont="1" applyBorder="1" applyAlignment="1">
      <alignment horizontal="center" vertical="top" wrapText="1"/>
    </xf>
    <xf numFmtId="0" fontId="2" fillId="2" borderId="18" xfId="1" applyFont="1" applyBorder="1" applyAlignment="1"/>
    <xf numFmtId="0" fontId="6" fillId="0" borderId="0" xfId="0" applyFont="1" applyAlignment="1"/>
    <xf numFmtId="0" fontId="0" fillId="0" borderId="0" xfId="0" applyAlignment="1">
      <alignment vertical="top"/>
    </xf>
    <xf numFmtId="0" fontId="6" fillId="35" borderId="0" xfId="0" applyFont="1" applyFill="1"/>
    <xf numFmtId="0" fontId="3" fillId="0" borderId="17" xfId="0" applyFont="1" applyBorder="1" applyAlignment="1">
      <alignment vertical="top"/>
    </xf>
    <xf numFmtId="0" fontId="7" fillId="0" borderId="17" xfId="0" applyFont="1" applyBorder="1" applyAlignment="1">
      <alignment vertical="top" wrapText="1"/>
    </xf>
    <xf numFmtId="0" fontId="39" fillId="0" borderId="0" xfId="0" applyFont="1" applyFill="1" applyBorder="1" applyAlignment="1">
      <alignment vertical="top"/>
    </xf>
    <xf numFmtId="0" fontId="39" fillId="0" borderId="0" xfId="0" applyFont="1" applyBorder="1" applyAlignment="1">
      <alignment vertical="top"/>
    </xf>
    <xf numFmtId="0" fontId="44" fillId="0" borderId="0" xfId="0" applyFont="1" applyBorder="1" applyAlignment="1">
      <alignment horizontal="left" vertical="top"/>
    </xf>
    <xf numFmtId="0" fontId="29" fillId="0" borderId="0" xfId="0" applyFont="1" applyBorder="1" applyAlignment="1">
      <alignment vertical="top"/>
    </xf>
    <xf numFmtId="0" fontId="29" fillId="0" borderId="0" xfId="0" applyFont="1" applyAlignment="1">
      <alignment vertical="top"/>
    </xf>
    <xf numFmtId="0" fontId="6" fillId="0" borderId="0" xfId="0" applyFont="1" applyBorder="1" applyAlignment="1"/>
    <xf numFmtId="0" fontId="34" fillId="0" borderId="0" xfId="0" applyFont="1"/>
    <xf numFmtId="0" fontId="10" fillId="0" borderId="0" xfId="0" applyFont="1" applyAlignment="1">
      <alignment vertical="top"/>
    </xf>
    <xf numFmtId="0" fontId="10" fillId="0" borderId="0" xfId="0" applyFont="1"/>
    <xf numFmtId="0" fontId="46" fillId="0" borderId="0" xfId="0" applyFont="1" applyAlignment="1">
      <alignment vertical="top"/>
    </xf>
    <xf numFmtId="0" fontId="47" fillId="0" borderId="0" xfId="42" applyFont="1" applyAlignment="1">
      <alignment horizontal="center" vertical="top"/>
    </xf>
    <xf numFmtId="2" fontId="10" fillId="0" borderId="0" xfId="4" applyNumberFormat="1" applyFont="1" applyBorder="1"/>
    <xf numFmtId="2" fontId="10" fillId="0" borderId="0" xfId="4" applyNumberFormat="1" applyFont="1" applyBorder="1" applyAlignment="1">
      <alignment vertical="top"/>
    </xf>
    <xf numFmtId="3" fontId="45" fillId="0" borderId="0" xfId="1" applyNumberFormat="1" applyFont="1" applyFill="1" applyBorder="1" applyAlignment="1">
      <alignment horizontal="center" wrapText="1"/>
    </xf>
    <xf numFmtId="0" fontId="6" fillId="35" borderId="1" xfId="0" applyFont="1" applyFill="1" applyBorder="1" applyAlignment="1"/>
    <xf numFmtId="3" fontId="34" fillId="2" borderId="32" xfId="1" applyNumberFormat="1" applyFont="1" applyBorder="1" applyAlignment="1">
      <alignment horizontal="center" vertical="top" wrapText="1"/>
    </xf>
    <xf numFmtId="3" fontId="6" fillId="0" borderId="5" xfId="0" applyNumberFormat="1" applyFont="1" applyBorder="1" applyAlignment="1">
      <alignment vertical="top"/>
    </xf>
    <xf numFmtId="170" fontId="6" fillId="0" borderId="5" xfId="4" applyNumberFormat="1" applyFont="1" applyBorder="1" applyAlignment="1">
      <alignment vertical="top"/>
    </xf>
    <xf numFmtId="3" fontId="6" fillId="0" borderId="5" xfId="0" applyNumberFormat="1" applyFont="1" applyBorder="1"/>
    <xf numFmtId="3" fontId="6" fillId="0" borderId="5" xfId="0" applyNumberFormat="1" applyFont="1" applyBorder="1" applyAlignment="1">
      <alignment horizontal="right" vertical="top" wrapText="1"/>
    </xf>
    <xf numFmtId="3" fontId="6" fillId="0" borderId="29" xfId="0" applyNumberFormat="1" applyFont="1" applyBorder="1" applyAlignment="1">
      <alignment vertical="top"/>
    </xf>
    <xf numFmtId="171" fontId="6" fillId="0" borderId="5" xfId="0" applyNumberFormat="1" applyFont="1" applyBorder="1" applyAlignment="1">
      <alignment horizontal="right" vertical="top"/>
    </xf>
    <xf numFmtId="0" fontId="29" fillId="35" borderId="0" xfId="0" applyFont="1" applyFill="1" applyBorder="1"/>
    <xf numFmtId="49" fontId="23" fillId="36" borderId="0" xfId="41" applyNumberFormat="1" applyFill="1" applyBorder="1" applyAlignment="1" applyProtection="1">
      <alignment vertical="top"/>
    </xf>
    <xf numFmtId="49" fontId="23" fillId="36" borderId="0" xfId="41" applyNumberFormat="1" applyFont="1" applyFill="1" applyBorder="1" applyAlignment="1">
      <alignment vertical="top"/>
    </xf>
    <xf numFmtId="168" fontId="23" fillId="36" borderId="0" xfId="0" applyNumberFormat="1" applyFont="1" applyFill="1" applyBorder="1" applyAlignment="1" applyProtection="1">
      <alignment vertical="top"/>
    </xf>
    <xf numFmtId="0" fontId="23" fillId="36" borderId="0" xfId="0" applyFont="1" applyFill="1" applyBorder="1" applyAlignment="1" applyProtection="1">
      <alignment vertical="top"/>
    </xf>
    <xf numFmtId="0" fontId="31" fillId="36" borderId="0" xfId="0" applyFont="1" applyFill="1" applyBorder="1" applyAlignment="1">
      <alignment horizontal="left"/>
    </xf>
    <xf numFmtId="0" fontId="0" fillId="0" borderId="0" xfId="0" applyFont="1" applyBorder="1"/>
    <xf numFmtId="0" fontId="0" fillId="0" borderId="0" xfId="0" applyBorder="1"/>
    <xf numFmtId="0" fontId="22" fillId="0" borderId="0" xfId="42" applyFont="1" applyBorder="1" applyAlignment="1">
      <alignment horizontal="left"/>
    </xf>
    <xf numFmtId="0" fontId="22" fillId="0" borderId="0" xfId="3" applyFont="1" applyBorder="1" applyAlignment="1">
      <alignment horizontal="left"/>
    </xf>
    <xf numFmtId="0" fontId="31" fillId="0" borderId="0" xfId="42" applyFont="1" applyBorder="1" applyAlignment="1">
      <alignment horizontal="left"/>
    </xf>
    <xf numFmtId="0" fontId="50" fillId="0" borderId="0" xfId="0" applyFont="1" applyBorder="1" applyAlignment="1"/>
    <xf numFmtId="0" fontId="0" fillId="0" borderId="0" xfId="0" applyBorder="1" applyAlignment="1"/>
    <xf numFmtId="3" fontId="6" fillId="0" borderId="29" xfId="0" applyNumberFormat="1" applyFont="1" applyBorder="1"/>
    <xf numFmtId="3" fontId="6" fillId="0" borderId="29" xfId="0" applyNumberFormat="1" applyFont="1" applyBorder="1" applyAlignment="1">
      <alignment horizontal="right" vertical="top" wrapText="1"/>
    </xf>
    <xf numFmtId="0" fontId="3" fillId="0" borderId="25" xfId="0" applyFont="1" applyBorder="1" applyAlignment="1">
      <alignment vertical="top"/>
    </xf>
    <xf numFmtId="0" fontId="7" fillId="0" borderId="17" xfId="0" applyFont="1" applyBorder="1" applyAlignment="1">
      <alignment vertical="center"/>
    </xf>
    <xf numFmtId="20" fontId="6" fillId="0" borderId="5" xfId="0" applyNumberFormat="1" applyFont="1" applyBorder="1" applyAlignment="1">
      <alignment horizontal="right" vertical="top"/>
    </xf>
    <xf numFmtId="0" fontId="39" fillId="0" borderId="0" xfId="0" applyFont="1" applyAlignment="1">
      <alignment vertical="top"/>
    </xf>
    <xf numFmtId="3" fontId="6" fillId="0" borderId="17" xfId="0" applyNumberFormat="1" applyFont="1" applyBorder="1" applyAlignment="1">
      <alignment horizontal="right" vertical="top" wrapText="1"/>
    </xf>
    <xf numFmtId="0" fontId="31" fillId="0" borderId="0" xfId="42" applyFont="1" applyAlignment="1">
      <alignment horizontal="left"/>
    </xf>
    <xf numFmtId="0" fontId="22" fillId="0" borderId="0" xfId="42">
      <alignment horizontal="left" vertical="top"/>
    </xf>
    <xf numFmtId="3" fontId="6" fillId="0" borderId="0" xfId="0" applyNumberFormat="1" applyFont="1"/>
    <xf numFmtId="0" fontId="31" fillId="0" borderId="0" xfId="42" applyFont="1">
      <alignment horizontal="left" vertical="top"/>
    </xf>
    <xf numFmtId="0" fontId="23" fillId="36" borderId="0" xfId="41" applyFill="1" applyBorder="1" applyAlignment="1">
      <alignment vertical="top"/>
    </xf>
    <xf numFmtId="0" fontId="34" fillId="2" borderId="32" xfId="1" applyFont="1" applyBorder="1" applyAlignment="1">
      <alignment horizontal="center" vertical="top" wrapText="1"/>
    </xf>
    <xf numFmtId="0" fontId="22" fillId="0" borderId="0" xfId="42" applyAlignment="1">
      <alignment horizontal="left"/>
    </xf>
    <xf numFmtId="0" fontId="6" fillId="35" borderId="0" xfId="0" applyFont="1" applyFill="1" applyAlignment="1">
      <alignment vertical="top"/>
    </xf>
    <xf numFmtId="0" fontId="10" fillId="35" borderId="0" xfId="0" applyFont="1" applyFill="1"/>
    <xf numFmtId="0" fontId="45" fillId="0" borderId="0" xfId="0" applyFont="1"/>
    <xf numFmtId="0" fontId="48" fillId="0" borderId="0" xfId="0" applyFont="1" applyAlignment="1">
      <alignment vertical="top"/>
    </xf>
    <xf numFmtId="0" fontId="7" fillId="0" borderId="15" xfId="0" applyFont="1" applyBorder="1" applyAlignment="1">
      <alignment horizontal="left" vertical="center" wrapText="1"/>
    </xf>
    <xf numFmtId="0" fontId="7" fillId="0" borderId="0" xfId="0" applyFont="1" applyBorder="1" applyAlignment="1">
      <alignment horizontal="left" vertical="top" wrapText="1"/>
    </xf>
    <xf numFmtId="3" fontId="6" fillId="0" borderId="0" xfId="0" applyNumberFormat="1" applyFont="1" applyBorder="1" applyAlignment="1">
      <alignment horizontal="right" vertical="top" wrapText="1"/>
    </xf>
    <xf numFmtId="3" fontId="45" fillId="0" borderId="0" xfId="48" applyNumberFormat="1" applyFont="1" applyFill="1" applyBorder="1" applyAlignment="1">
      <alignment horizontal="right" vertical="top" wrapText="1"/>
    </xf>
    <xf numFmtId="9" fontId="6" fillId="0" borderId="0" xfId="4" applyFont="1" applyBorder="1" applyAlignment="1">
      <alignment vertical="top"/>
    </xf>
    <xf numFmtId="0" fontId="6" fillId="0" borderId="0" xfId="0" applyFont="1" applyAlignment="1">
      <alignment vertical="top"/>
    </xf>
    <xf numFmtId="49" fontId="2" fillId="0" borderId="7" xfId="0" applyNumberFormat="1" applyFont="1" applyBorder="1" applyAlignment="1">
      <alignment vertical="top"/>
    </xf>
    <xf numFmtId="49" fontId="2" fillId="0" borderId="6" xfId="0" applyNumberFormat="1" applyFont="1" applyBorder="1" applyAlignment="1">
      <alignment vertical="top"/>
    </xf>
    <xf numFmtId="0" fontId="31" fillId="0" borderId="0" xfId="0" applyFont="1" applyAlignment="1">
      <alignment horizontal="left"/>
    </xf>
    <xf numFmtId="3" fontId="31" fillId="0" borderId="0" xfId="0" applyNumberFormat="1" applyFont="1"/>
    <xf numFmtId="3" fontId="53" fillId="0" borderId="0" xfId="0" applyNumberFormat="1" applyFont="1"/>
    <xf numFmtId="3" fontId="47" fillId="0" borderId="0" xfId="0" applyNumberFormat="1" applyFont="1"/>
    <xf numFmtId="0" fontId="31" fillId="0" borderId="0" xfId="0" applyFont="1"/>
    <xf numFmtId="0" fontId="53" fillId="0" borderId="0" xfId="0" applyFont="1"/>
    <xf numFmtId="0" fontId="47" fillId="0" borderId="0" xfId="0" applyFont="1"/>
    <xf numFmtId="0" fontId="31" fillId="0" borderId="0" xfId="0" applyFont="1" applyAlignment="1">
      <alignment wrapText="1"/>
    </xf>
    <xf numFmtId="0" fontId="22" fillId="0" borderId="0" xfId="0" applyFont="1" applyAlignment="1">
      <alignment wrapText="1"/>
    </xf>
    <xf numFmtId="0" fontId="47" fillId="0" borderId="0" xfId="0" applyFont="1" applyAlignment="1">
      <alignment wrapText="1"/>
    </xf>
    <xf numFmtId="0" fontId="32" fillId="0" borderId="0" xfId="0" applyFont="1"/>
    <xf numFmtId="0" fontId="22" fillId="0" borderId="0" xfId="0" applyFont="1"/>
    <xf numFmtId="3" fontId="22" fillId="0" borderId="0" xfId="0" applyNumberFormat="1" applyFont="1"/>
    <xf numFmtId="0" fontId="22" fillId="0" borderId="0" xfId="0" applyFont="1" applyAlignment="1">
      <alignment vertical="top"/>
    </xf>
    <xf numFmtId="3" fontId="32" fillId="0" borderId="0" xfId="0" applyNumberFormat="1" applyFont="1"/>
    <xf numFmtId="3" fontId="39" fillId="0" borderId="0" xfId="0" applyNumberFormat="1" applyFont="1" applyAlignment="1">
      <alignment vertical="top"/>
    </xf>
    <xf numFmtId="3" fontId="48" fillId="0" borderId="0" xfId="0" applyNumberFormat="1" applyFont="1" applyAlignment="1">
      <alignment vertical="top"/>
    </xf>
    <xf numFmtId="0" fontId="53" fillId="0" borderId="0" xfId="0" applyFont="1" applyAlignment="1">
      <alignment wrapText="1"/>
    </xf>
    <xf numFmtId="0" fontId="54" fillId="0" borderId="0" xfId="0" applyFont="1"/>
    <xf numFmtId="0" fontId="47" fillId="0" borderId="0" xfId="0" applyFont="1" applyAlignment="1">
      <alignment vertical="top"/>
    </xf>
    <xf numFmtId="0" fontId="3" fillId="0" borderId="0" xfId="0" applyFont="1" applyAlignment="1">
      <alignment horizontal="left"/>
    </xf>
    <xf numFmtId="49" fontId="3" fillId="0" borderId="26" xfId="0" applyNumberFormat="1" applyFont="1" applyBorder="1" applyAlignment="1">
      <alignment vertical="top"/>
    </xf>
    <xf numFmtId="49" fontId="2" fillId="0" borderId="27" xfId="0" applyNumberFormat="1" applyFont="1" applyBorder="1" applyAlignment="1">
      <alignment vertical="top"/>
    </xf>
    <xf numFmtId="49" fontId="2" fillId="0" borderId="16" xfId="0" applyNumberFormat="1" applyFont="1" applyBorder="1" applyAlignment="1">
      <alignment vertical="top"/>
    </xf>
    <xf numFmtId="0" fontId="31" fillId="36" borderId="0" xfId="0" applyFont="1" applyFill="1" applyAlignment="1">
      <alignment horizontal="left"/>
    </xf>
    <xf numFmtId="3" fontId="3" fillId="0" borderId="0" xfId="0" applyNumberFormat="1" applyFont="1"/>
    <xf numFmtId="3" fontId="55" fillId="0" borderId="0" xfId="0" applyNumberFormat="1" applyFont="1"/>
    <xf numFmtId="2" fontId="55" fillId="0" borderId="0" xfId="0" applyNumberFormat="1" applyFont="1"/>
    <xf numFmtId="2" fontId="55" fillId="0" borderId="0" xfId="4" applyNumberFormat="1" applyFont="1" applyBorder="1" applyAlignment="1"/>
    <xf numFmtId="0" fontId="3" fillId="0" borderId="0" xfId="0" applyFont="1"/>
    <xf numFmtId="0" fontId="55" fillId="0" borderId="0" xfId="0" applyFont="1"/>
    <xf numFmtId="3" fontId="0" fillId="0" borderId="0" xfId="0" applyNumberFormat="1"/>
    <xf numFmtId="3" fontId="10" fillId="0" borderId="0" xfId="0" applyNumberFormat="1" applyFont="1"/>
    <xf numFmtId="2" fontId="10" fillId="0" borderId="0" xfId="0" applyNumberFormat="1" applyFont="1"/>
    <xf numFmtId="0" fontId="47" fillId="0" borderId="0" xfId="42" applyFont="1">
      <alignment horizontal="left" vertical="top"/>
    </xf>
    <xf numFmtId="3" fontId="45" fillId="0" borderId="0" xfId="0" applyNumberFormat="1" applyFont="1"/>
    <xf numFmtId="3" fontId="29" fillId="0" borderId="0" xfId="0" applyNumberFormat="1" applyFont="1" applyAlignment="1">
      <alignment vertical="top"/>
    </xf>
    <xf numFmtId="3" fontId="10" fillId="0" borderId="0" xfId="0" applyNumberFormat="1" applyFont="1" applyAlignment="1">
      <alignment vertical="top"/>
    </xf>
    <xf numFmtId="2" fontId="10" fillId="0" borderId="0" xfId="0" applyNumberFormat="1" applyFont="1" applyAlignment="1">
      <alignment vertical="top"/>
    </xf>
    <xf numFmtId="0" fontId="22" fillId="0" borderId="0" xfId="0" applyFont="1" applyAlignment="1">
      <alignment horizontal="left"/>
    </xf>
    <xf numFmtId="0" fontId="3" fillId="0" borderId="0" xfId="0" applyFont="1" applyAlignment="1">
      <alignment horizontal="center"/>
    </xf>
    <xf numFmtId="0" fontId="56" fillId="0" borderId="0" xfId="0" applyFont="1" applyAlignment="1">
      <alignment horizontal="center"/>
    </xf>
    <xf numFmtId="0" fontId="55" fillId="0" borderId="0" xfId="0" applyFont="1" applyAlignment="1">
      <alignment horizontal="center"/>
    </xf>
    <xf numFmtId="0" fontId="10" fillId="0" borderId="0" xfId="0" applyFont="1" applyAlignment="1">
      <alignment horizontal="center"/>
    </xf>
    <xf numFmtId="0" fontId="7" fillId="0" borderId="0" xfId="0" applyFont="1"/>
    <xf numFmtId="0" fontId="0" fillId="0" borderId="0" xfId="0" applyAlignment="1">
      <alignment horizontal="center"/>
    </xf>
    <xf numFmtId="0" fontId="29" fillId="0" borderId="0" xfId="0" applyFont="1" applyAlignment="1">
      <alignment horizontal="center"/>
    </xf>
    <xf numFmtId="0" fontId="6" fillId="0" borderId="0" xfId="0" applyFont="1" applyAlignment="1">
      <alignment horizontal="center" vertical="top"/>
    </xf>
    <xf numFmtId="0" fontId="45" fillId="0" borderId="0" xfId="0" applyFont="1" applyAlignment="1">
      <alignment horizontal="center" vertical="top"/>
    </xf>
    <xf numFmtId="0" fontId="45" fillId="0" borderId="0" xfId="0" applyFont="1" applyAlignment="1">
      <alignment vertical="top"/>
    </xf>
    <xf numFmtId="20" fontId="45" fillId="0" borderId="0" xfId="0" applyNumberFormat="1" applyFont="1" applyAlignment="1">
      <alignment horizontal="right" vertical="top"/>
    </xf>
    <xf numFmtId="0" fontId="22" fillId="0" borderId="0" xfId="42" applyAlignment="1">
      <alignment vertical="top"/>
    </xf>
    <xf numFmtId="169" fontId="45" fillId="0" borderId="0" xfId="0" applyNumberFormat="1" applyFont="1" applyAlignment="1">
      <alignment horizontal="right" vertical="top"/>
    </xf>
    <xf numFmtId="3" fontId="6" fillId="0" borderId="25" xfId="0" applyNumberFormat="1" applyFont="1" applyBorder="1"/>
    <xf numFmtId="3" fontId="6" fillId="0" borderId="34" xfId="0" applyNumberFormat="1" applyFont="1" applyBorder="1"/>
    <xf numFmtId="3" fontId="6" fillId="0" borderId="17" xfId="0" applyNumberFormat="1" applyFont="1" applyBorder="1"/>
    <xf numFmtId="3" fontId="6" fillId="0" borderId="20" xfId="0" applyNumberFormat="1" applyFont="1" applyBorder="1"/>
    <xf numFmtId="3" fontId="6" fillId="0" borderId="5" xfId="48" applyNumberFormat="1" applyFont="1" applyFill="1" applyBorder="1" applyAlignment="1">
      <alignment horizontal="right" vertical="top" wrapText="1"/>
    </xf>
    <xf numFmtId="170" fontId="6" fillId="0" borderId="5" xfId="4" applyNumberFormat="1" applyFont="1" applyFill="1" applyBorder="1" applyAlignment="1">
      <alignment horizontal="right" vertical="top"/>
    </xf>
    <xf numFmtId="3" fontId="6" fillId="0" borderId="5" xfId="0" applyNumberFormat="1" applyFont="1" applyBorder="1" applyAlignment="1">
      <alignment horizontal="right" vertical="top"/>
    </xf>
    <xf numFmtId="3" fontId="6" fillId="0" borderId="29" xfId="0" applyNumberFormat="1" applyFont="1" applyBorder="1" applyAlignment="1">
      <alignment horizontal="right" vertical="top"/>
    </xf>
    <xf numFmtId="170" fontId="6" fillId="0" borderId="5" xfId="4" applyNumberFormat="1" applyFont="1" applyFill="1" applyBorder="1" applyAlignment="1">
      <alignment vertical="top"/>
    </xf>
    <xf numFmtId="3" fontId="6" fillId="0" borderId="0" xfId="0" applyNumberFormat="1" applyFont="1" applyBorder="1" applyAlignment="1">
      <alignment vertical="top"/>
    </xf>
    <xf numFmtId="9" fontId="6" fillId="0" borderId="0" xfId="4" applyFont="1" applyFill="1" applyBorder="1" applyAlignment="1">
      <alignment vertical="top"/>
    </xf>
    <xf numFmtId="0" fontId="10" fillId="0" borderId="0" xfId="0" applyFont="1" applyBorder="1"/>
    <xf numFmtId="170" fontId="6" fillId="0" borderId="29" xfId="4" applyNumberFormat="1" applyFont="1" applyFill="1" applyBorder="1" applyAlignment="1">
      <alignment vertical="top"/>
    </xf>
    <xf numFmtId="3" fontId="6" fillId="0" borderId="0" xfId="4" applyNumberFormat="1" applyFont="1" applyFill="1" applyBorder="1" applyAlignment="1">
      <alignment vertical="top"/>
    </xf>
    <xf numFmtId="20" fontId="30" fillId="0" borderId="5" xfId="0" applyNumberFormat="1" applyFont="1" applyBorder="1"/>
    <xf numFmtId="20" fontId="51" fillId="0" borderId="0" xfId="0" applyNumberFormat="1" applyFont="1" applyBorder="1" applyAlignment="1">
      <alignment horizontal="right"/>
    </xf>
    <xf numFmtId="0" fontId="55" fillId="0" borderId="0" xfId="0" applyFont="1" applyBorder="1"/>
    <xf numFmtId="3" fontId="30" fillId="0" borderId="20" xfId="0" applyNumberFormat="1" applyFont="1" applyBorder="1"/>
    <xf numFmtId="170" fontId="30" fillId="0" borderId="5" xfId="4" applyNumberFormat="1" applyFont="1" applyBorder="1" applyAlignment="1">
      <alignment vertical="top"/>
    </xf>
    <xf numFmtId="0" fontId="52" fillId="0" borderId="0" xfId="47" applyFont="1">
      <alignment horizontal="left" vertical="top"/>
    </xf>
    <xf numFmtId="49" fontId="23" fillId="0" borderId="0" xfId="41" applyNumberFormat="1" applyAlignment="1">
      <alignment vertical="center" wrapText="1"/>
    </xf>
    <xf numFmtId="0" fontId="2" fillId="2" borderId="18" xfId="1" applyBorder="1" applyAlignment="1">
      <alignment horizontal="center" vertical="top" wrapText="1"/>
    </xf>
    <xf numFmtId="0" fontId="6" fillId="0" borderId="0" xfId="3" applyFont="1">
      <alignment horizontal="left" vertical="top" wrapText="1"/>
    </xf>
    <xf numFmtId="0" fontId="24" fillId="0" borderId="0" xfId="55" applyFont="1" applyFill="1">
      <alignment horizontal="left" vertical="top"/>
    </xf>
    <xf numFmtId="0" fontId="6" fillId="0" borderId="0" xfId="3" applyFont="1" applyFill="1">
      <alignment horizontal="left" vertical="top" wrapText="1"/>
    </xf>
    <xf numFmtId="0" fontId="27" fillId="0" borderId="0" xfId="56" applyFont="1" applyFill="1">
      <alignment horizontal="left" vertical="top"/>
    </xf>
    <xf numFmtId="0" fontId="28" fillId="0" borderId="0" xfId="57" applyFont="1" applyFill="1">
      <alignment horizontal="left" vertical="top"/>
    </xf>
    <xf numFmtId="0" fontId="6" fillId="0" borderId="0" xfId="0" quotePrefix="1" applyFont="1" applyFill="1" applyAlignment="1">
      <alignment horizontal="left" vertical="top" wrapText="1"/>
    </xf>
    <xf numFmtId="0" fontId="57" fillId="0" borderId="0" xfId="41" applyFont="1" applyAlignment="1">
      <alignment horizontal="left" vertical="top"/>
    </xf>
    <xf numFmtId="49" fontId="23" fillId="0" borderId="0" xfId="41" applyNumberFormat="1" applyFont="1" applyFill="1" applyAlignment="1">
      <alignment vertical="top" wrapText="1"/>
    </xf>
    <xf numFmtId="0" fontId="43" fillId="0" borderId="0" xfId="0" applyFont="1" applyFill="1" applyAlignment="1">
      <alignment vertical="top" wrapText="1"/>
    </xf>
    <xf numFmtId="0" fontId="0" fillId="0" borderId="37" xfId="0" applyBorder="1"/>
    <xf numFmtId="172" fontId="7" fillId="0" borderId="28" xfId="0" quotePrefix="1" applyNumberFormat="1" applyFont="1" applyBorder="1" applyAlignment="1">
      <alignment horizontal="left" vertical="top"/>
    </xf>
    <xf numFmtId="172" fontId="7" fillId="0" borderId="14" xfId="0" quotePrefix="1" applyNumberFormat="1" applyFont="1" applyBorder="1" applyAlignment="1">
      <alignment horizontal="left" vertical="top"/>
    </xf>
    <xf numFmtId="49" fontId="7" fillId="0" borderId="28" xfId="0" quotePrefix="1" applyNumberFormat="1" applyFont="1" applyBorder="1" applyAlignment="1">
      <alignment horizontal="left" vertical="top"/>
    </xf>
    <xf numFmtId="49" fontId="7" fillId="0" borderId="28" xfId="0" quotePrefix="1" applyNumberFormat="1" applyFont="1" applyBorder="1" applyAlignment="1">
      <alignment horizontal="left" vertical="center"/>
    </xf>
    <xf numFmtId="0" fontId="22" fillId="0" borderId="0" xfId="42" applyFont="1" applyAlignment="1">
      <alignment horizontal="left"/>
    </xf>
    <xf numFmtId="0" fontId="39" fillId="0" borderId="0" xfId="47" applyFont="1" applyAlignment="1">
      <alignment vertical="top"/>
    </xf>
    <xf numFmtId="0" fontId="2" fillId="2" borderId="4" xfId="1" applyFont="1" applyBorder="1" applyAlignment="1">
      <alignment horizontal="left" wrapText="1"/>
    </xf>
    <xf numFmtId="0" fontId="7" fillId="0" borderId="17" xfId="0" applyFont="1" applyBorder="1" applyAlignment="1">
      <alignment horizontal="left" vertical="top" wrapText="1"/>
    </xf>
    <xf numFmtId="0" fontId="7" fillId="0" borderId="25" xfId="0" applyFont="1" applyBorder="1" applyAlignment="1">
      <alignment horizontal="left" vertical="top" wrapText="1"/>
    </xf>
    <xf numFmtId="3" fontId="34" fillId="2" borderId="19" xfId="1" applyNumberFormat="1" applyFont="1" applyBorder="1" applyAlignment="1">
      <alignment horizontal="center" vertical="top" wrapText="1"/>
    </xf>
    <xf numFmtId="0" fontId="22" fillId="0" borderId="0" xfId="42" applyFont="1">
      <alignment horizontal="left" vertical="top"/>
    </xf>
    <xf numFmtId="0" fontId="40" fillId="0" borderId="0" xfId="47" applyFont="1" applyAlignment="1">
      <alignment vertical="top"/>
    </xf>
    <xf numFmtId="0" fontId="20" fillId="0" borderId="38" xfId="0" applyFont="1" applyBorder="1"/>
    <xf numFmtId="0" fontId="7" fillId="0" borderId="6" xfId="0" applyFont="1" applyBorder="1" applyAlignment="1">
      <alignment horizontal="left" vertical="top" wrapText="1"/>
    </xf>
    <xf numFmtId="170" fontId="6" fillId="0" borderId="36" xfId="4" applyNumberFormat="1" applyFont="1" applyFill="1" applyBorder="1" applyAlignment="1">
      <alignment horizontal="right" vertical="top"/>
    </xf>
    <xf numFmtId="170" fontId="6" fillId="0" borderId="20" xfId="4" applyNumberFormat="1" applyFont="1" applyFill="1" applyBorder="1" applyAlignment="1">
      <alignment horizontal="right" vertical="top"/>
    </xf>
    <xf numFmtId="0" fontId="0" fillId="0" borderId="0" xfId="0" applyBorder="1" applyAlignment="1">
      <alignment vertical="top"/>
    </xf>
    <xf numFmtId="0" fontId="2" fillId="2" borderId="18" xfId="1" applyFont="1" applyBorder="1" applyAlignment="1">
      <alignment horizontal="center" vertical="top" wrapText="1"/>
    </xf>
    <xf numFmtId="170" fontId="6" fillId="0" borderId="39" xfId="4" applyNumberFormat="1" applyFont="1" applyFill="1" applyBorder="1" applyAlignment="1">
      <alignment horizontal="right" vertical="top"/>
    </xf>
    <xf numFmtId="0" fontId="6" fillId="0" borderId="0" xfId="0" applyFont="1" applyBorder="1"/>
    <xf numFmtId="0" fontId="2" fillId="2" borderId="0" xfId="1" applyFont="1" applyBorder="1" applyAlignment="1">
      <alignment vertical="top" wrapText="1"/>
    </xf>
    <xf numFmtId="0" fontId="20" fillId="0" borderId="0" xfId="0" applyFont="1" applyBorder="1"/>
    <xf numFmtId="0" fontId="7" fillId="0" borderId="25" xfId="47" applyFont="1" applyBorder="1" applyAlignment="1">
      <alignment horizontal="left" vertical="top" wrapText="1"/>
    </xf>
    <xf numFmtId="3" fontId="6" fillId="0" borderId="25" xfId="0" applyNumberFormat="1" applyFont="1" applyBorder="1" applyAlignment="1">
      <alignment horizontal="right" vertical="top" wrapText="1"/>
    </xf>
    <xf numFmtId="173" fontId="6" fillId="0" borderId="6" xfId="48" applyNumberFormat="1" applyFont="1" applyBorder="1" applyAlignment="1">
      <alignment vertical="top" wrapText="1"/>
    </xf>
    <xf numFmtId="173" fontId="6" fillId="0" borderId="36" xfId="48" applyNumberFormat="1" applyFont="1" applyBorder="1" applyAlignment="1">
      <alignment horizontal="right" vertical="top" wrapText="1"/>
    </xf>
    <xf numFmtId="173" fontId="6" fillId="0" borderId="36" xfId="48" applyNumberFormat="1" applyFont="1" applyFill="1" applyBorder="1" applyAlignment="1">
      <alignment horizontal="right" vertical="top" wrapText="1"/>
    </xf>
    <xf numFmtId="173" fontId="6" fillId="0" borderId="17" xfId="48" applyNumberFormat="1" applyFont="1" applyBorder="1" applyAlignment="1">
      <alignment vertical="top" wrapText="1"/>
    </xf>
    <xf numFmtId="173" fontId="6" fillId="0" borderId="5" xfId="48" applyNumberFormat="1" applyFont="1" applyBorder="1" applyAlignment="1">
      <alignment horizontal="right" vertical="top" wrapText="1"/>
    </xf>
    <xf numFmtId="173" fontId="6" fillId="0" borderId="5" xfId="48" applyNumberFormat="1" applyFont="1" applyFill="1" applyBorder="1" applyAlignment="1">
      <alignment horizontal="right" vertical="top" wrapText="1"/>
    </xf>
    <xf numFmtId="173" fontId="6" fillId="0" borderId="25" xfId="48" applyNumberFormat="1" applyFont="1" applyBorder="1" applyAlignment="1">
      <alignment vertical="top" wrapText="1"/>
    </xf>
    <xf numFmtId="173" fontId="6" fillId="0" borderId="29" xfId="48" applyNumberFormat="1" applyFont="1" applyBorder="1" applyAlignment="1">
      <alignment horizontal="right" vertical="top" wrapText="1"/>
    </xf>
    <xf numFmtId="0" fontId="22" fillId="0" borderId="0" xfId="42" applyFont="1" applyAlignment="1"/>
    <xf numFmtId="0" fontId="2" fillId="2" borderId="3" xfId="1" applyFont="1" applyBorder="1" applyAlignment="1">
      <alignment wrapText="1"/>
    </xf>
    <xf numFmtId="0" fontId="20" fillId="0" borderId="28" xfId="0" applyFont="1" applyBorder="1"/>
    <xf numFmtId="0" fontId="7" fillId="0" borderId="40" xfId="0" applyFont="1" applyBorder="1" applyAlignment="1">
      <alignment horizontal="left" vertical="center" wrapText="1"/>
    </xf>
    <xf numFmtId="0" fontId="0" fillId="0" borderId="37" xfId="0" applyBorder="1" applyAlignment="1">
      <alignment vertical="top"/>
    </xf>
    <xf numFmtId="0" fontId="20" fillId="0" borderId="41" xfId="0" applyFont="1" applyBorder="1"/>
    <xf numFmtId="173" fontId="6" fillId="0" borderId="17" xfId="48" applyNumberFormat="1" applyFont="1" applyBorder="1" applyAlignment="1">
      <alignment horizontal="right" vertical="top" wrapText="1"/>
    </xf>
    <xf numFmtId="0" fontId="39" fillId="0" borderId="0" xfId="47" applyFont="1">
      <alignment horizontal="left" vertical="top"/>
    </xf>
    <xf numFmtId="0" fontId="2" fillId="2" borderId="18" xfId="1" applyFont="1" applyBorder="1">
      <alignment horizontal="left" vertical="top"/>
    </xf>
    <xf numFmtId="0" fontId="2" fillId="2" borderId="24" xfId="1" applyFont="1" applyBorder="1" applyAlignment="1">
      <alignment wrapText="1"/>
    </xf>
    <xf numFmtId="49" fontId="3" fillId="0" borderId="27" xfId="0" applyNumberFormat="1" applyFont="1" applyBorder="1" applyAlignment="1">
      <alignment vertical="top"/>
    </xf>
    <xf numFmtId="0" fontId="2" fillId="2" borderId="42" xfId="1" applyFont="1" applyBorder="1">
      <alignment horizontal="left" vertical="top"/>
    </xf>
    <xf numFmtId="0" fontId="2" fillId="2" borderId="4" xfId="1" applyFont="1" applyBorder="1" applyAlignment="1">
      <alignment wrapText="1"/>
    </xf>
    <xf numFmtId="0" fontId="6" fillId="0" borderId="5" xfId="0" applyFont="1" applyBorder="1" applyAlignment="1">
      <alignment horizontal="left" vertical="top"/>
    </xf>
    <xf numFmtId="0" fontId="6" fillId="0" borderId="29" xfId="0" applyFont="1" applyBorder="1" applyAlignment="1">
      <alignment horizontal="left" vertical="top"/>
    </xf>
    <xf numFmtId="0" fontId="6" fillId="0" borderId="5" xfId="0" applyFont="1" applyBorder="1" applyAlignment="1">
      <alignment vertical="top"/>
    </xf>
    <xf numFmtId="0" fontId="6" fillId="0" borderId="17" xfId="0" applyFont="1" applyBorder="1" applyAlignment="1">
      <alignment horizontal="left" vertical="top"/>
    </xf>
    <xf numFmtId="0" fontId="22" fillId="0" borderId="0" xfId="42" applyFont="1" applyAlignment="1">
      <alignment horizontal="left" vertical="top"/>
    </xf>
    <xf numFmtId="37" fontId="6" fillId="0" borderId="5" xfId="48" applyNumberFormat="1" applyFont="1" applyBorder="1" applyAlignment="1">
      <alignment horizontal="right" vertical="top" wrapText="1"/>
    </xf>
    <xf numFmtId="37" fontId="6" fillId="0" borderId="5" xfId="48" applyNumberFormat="1" applyFont="1" applyFill="1" applyBorder="1" applyAlignment="1">
      <alignment horizontal="right" vertical="top" wrapText="1"/>
    </xf>
    <xf numFmtId="0" fontId="39" fillId="0" borderId="0" xfId="47" applyFont="1" applyAlignment="1">
      <alignment horizontal="left" vertical="top"/>
    </xf>
    <xf numFmtId="0" fontId="2" fillId="2" borderId="18" xfId="1" applyFont="1" applyBorder="1" applyAlignment="1">
      <alignment horizontal="left" vertical="top" wrapText="1"/>
    </xf>
    <xf numFmtId="0" fontId="6" fillId="0" borderId="29" xfId="0" applyFont="1" applyBorder="1" applyAlignment="1">
      <alignment vertical="top"/>
    </xf>
    <xf numFmtId="0" fontId="6" fillId="0" borderId="30" xfId="0" applyFont="1" applyBorder="1" applyAlignment="1">
      <alignment vertical="top"/>
    </xf>
    <xf numFmtId="0" fontId="2" fillId="2" borderId="28" xfId="1" applyFont="1" applyBorder="1" applyAlignment="1">
      <alignment horizontal="left" vertical="top" wrapText="1"/>
    </xf>
    <xf numFmtId="0" fontId="2" fillId="2" borderId="43" xfId="1" applyFont="1" applyBorder="1" applyAlignment="1">
      <alignment wrapText="1"/>
    </xf>
    <xf numFmtId="170" fontId="6" fillId="0" borderId="20" xfId="4" applyNumberFormat="1" applyFont="1" applyFill="1" applyBorder="1" applyAlignment="1">
      <alignment vertical="top"/>
    </xf>
    <xf numFmtId="0" fontId="6" fillId="0" borderId="0" xfId="0" applyFont="1" applyBorder="1" applyAlignment="1">
      <alignment vertical="top"/>
    </xf>
    <xf numFmtId="37" fontId="6" fillId="0" borderId="29" xfId="48" applyNumberFormat="1" applyFont="1" applyBorder="1" applyAlignment="1">
      <alignment horizontal="right" vertical="top" wrapText="1"/>
    </xf>
    <xf numFmtId="37" fontId="6" fillId="0" borderId="29" xfId="48" applyNumberFormat="1" applyFont="1" applyFill="1" applyBorder="1" applyAlignment="1">
      <alignment horizontal="right" vertical="top" wrapText="1"/>
    </xf>
    <xf numFmtId="0" fontId="5" fillId="0" borderId="0" xfId="47" applyAlignment="1">
      <alignment horizontal="left" vertical="top"/>
    </xf>
    <xf numFmtId="0" fontId="2" fillId="2" borderId="28" xfId="1" applyFont="1" applyBorder="1" applyAlignment="1">
      <alignment horizontal="center" wrapText="1"/>
    </xf>
    <xf numFmtId="0" fontId="2" fillId="2" borderId="0" xfId="1" applyFont="1" applyBorder="1" applyAlignment="1">
      <alignment horizontal="left" wrapText="1"/>
    </xf>
    <xf numFmtId="0" fontId="34" fillId="2" borderId="44" xfId="1" applyFont="1" applyBorder="1" applyAlignment="1">
      <alignment horizontal="center" vertical="top" wrapText="1"/>
    </xf>
    <xf numFmtId="0" fontId="22" fillId="0" borderId="0" xfId="0" applyFont="1" applyBorder="1"/>
    <xf numFmtId="0" fontId="31" fillId="36" borderId="0" xfId="0" applyFont="1" applyFill="1" applyBorder="1" applyAlignment="1"/>
    <xf numFmtId="0" fontId="9" fillId="0" borderId="0" xfId="0" applyFont="1"/>
    <xf numFmtId="170" fontId="6" fillId="0" borderId="34" xfId="4" applyNumberFormat="1" applyFont="1" applyFill="1" applyBorder="1" applyAlignment="1">
      <alignment vertical="top"/>
    </xf>
    <xf numFmtId="3" fontId="34" fillId="2" borderId="19" xfId="1" applyNumberFormat="1" applyFont="1" applyBorder="1" applyAlignment="1">
      <alignment horizontal="center" wrapText="1"/>
    </xf>
    <xf numFmtId="0" fontId="6" fillId="0" borderId="5" xfId="0" applyFont="1" applyBorder="1" applyAlignment="1">
      <alignment horizontal="right"/>
    </xf>
    <xf numFmtId="0" fontId="0" fillId="0" borderId="28" xfId="0" applyBorder="1"/>
    <xf numFmtId="0" fontId="34" fillId="0" borderId="0" xfId="0" applyFont="1" applyBorder="1"/>
    <xf numFmtId="3" fontId="34" fillId="2" borderId="23" xfId="1" applyNumberFormat="1" applyFont="1" applyBorder="1" applyAlignment="1">
      <alignment horizontal="center" vertical="top" wrapText="1"/>
    </xf>
    <xf numFmtId="171" fontId="6" fillId="0" borderId="20" xfId="0" applyNumberFormat="1" applyFont="1" applyBorder="1" applyAlignment="1">
      <alignment horizontal="right" vertical="top"/>
    </xf>
    <xf numFmtId="49" fontId="23" fillId="0" borderId="0" xfId="41" applyNumberFormat="1" applyFill="1" applyAlignment="1">
      <alignment vertical="top" wrapText="1"/>
    </xf>
    <xf numFmtId="3" fontId="7" fillId="0" borderId="29" xfId="0" applyNumberFormat="1" applyFont="1" applyBorder="1" applyAlignment="1">
      <alignment horizontal="right" vertical="top" wrapText="1"/>
    </xf>
    <xf numFmtId="3" fontId="7" fillId="0" borderId="29" xfId="48" applyNumberFormat="1" applyFont="1" applyFill="1" applyBorder="1" applyAlignment="1">
      <alignment horizontal="right" vertical="top" wrapText="1"/>
    </xf>
    <xf numFmtId="3" fontId="7" fillId="0" borderId="25" xfId="0" applyNumberFormat="1" applyFont="1" applyBorder="1" applyAlignment="1">
      <alignment horizontal="right" vertical="top" wrapText="1"/>
    </xf>
    <xf numFmtId="170" fontId="7" fillId="0" borderId="29" xfId="4" applyNumberFormat="1" applyFont="1" applyFill="1" applyBorder="1" applyAlignment="1">
      <alignment horizontal="right" vertical="top"/>
    </xf>
    <xf numFmtId="170" fontId="7" fillId="0" borderId="34" xfId="4" applyNumberFormat="1" applyFont="1" applyFill="1" applyBorder="1" applyAlignment="1">
      <alignment horizontal="right" vertical="top"/>
    </xf>
    <xf numFmtId="173" fontId="7" fillId="0" borderId="25" xfId="48" applyNumberFormat="1" applyFont="1" applyBorder="1" applyAlignment="1">
      <alignment vertical="top" wrapText="1"/>
    </xf>
    <xf numFmtId="173" fontId="7" fillId="0" borderId="29" xfId="48" applyNumberFormat="1" applyFont="1" applyBorder="1" applyAlignment="1">
      <alignment horizontal="right" vertical="top" wrapText="1"/>
    </xf>
    <xf numFmtId="173" fontId="7" fillId="0" borderId="34" xfId="48" applyNumberFormat="1" applyFont="1" applyBorder="1" applyAlignment="1">
      <alignment horizontal="right" vertical="top" wrapText="1"/>
    </xf>
    <xf numFmtId="173" fontId="7" fillId="0" borderId="29" xfId="48" applyNumberFormat="1" applyFont="1" applyFill="1" applyBorder="1" applyAlignment="1">
      <alignment horizontal="right" vertical="top" wrapText="1"/>
    </xf>
    <xf numFmtId="173" fontId="7" fillId="0" borderId="25" xfId="48" applyNumberFormat="1" applyFont="1" applyBorder="1" applyAlignment="1">
      <alignment horizontal="right" vertical="top" wrapText="1"/>
    </xf>
    <xf numFmtId="0" fontId="3" fillId="0" borderId="0" xfId="0" applyFont="1" applyBorder="1"/>
    <xf numFmtId="9" fontId="56" fillId="0" borderId="0" xfId="4" applyFont="1" applyBorder="1" applyAlignment="1">
      <alignment vertical="top"/>
    </xf>
    <xf numFmtId="0" fontId="7" fillId="0" borderId="25" xfId="0" applyFont="1" applyBorder="1" applyAlignment="1">
      <alignment vertical="center"/>
    </xf>
    <xf numFmtId="20" fontId="30" fillId="0" borderId="29" xfId="0" applyNumberFormat="1" applyFont="1" applyBorder="1"/>
    <xf numFmtId="0" fontId="6" fillId="0" borderId="29" xfId="0" applyFont="1" applyBorder="1" applyAlignment="1">
      <alignment horizontal="right"/>
    </xf>
    <xf numFmtId="171" fontId="6" fillId="0" borderId="29" xfId="0" applyNumberFormat="1" applyFont="1" applyBorder="1" applyAlignment="1">
      <alignment horizontal="right" vertical="top"/>
    </xf>
    <xf numFmtId="171" fontId="6" fillId="0" borderId="34" xfId="0" applyNumberFormat="1" applyFont="1" applyBorder="1" applyAlignment="1">
      <alignment horizontal="right" vertical="top"/>
    </xf>
    <xf numFmtId="0" fontId="2" fillId="2" borderId="21" xfId="1" applyFont="1" applyBorder="1" applyAlignment="1">
      <alignment horizontal="center"/>
    </xf>
    <xf numFmtId="0" fontId="2" fillId="2" borderId="22" xfId="1" applyFont="1" applyBorder="1" applyAlignment="1">
      <alignment horizontal="center"/>
    </xf>
    <xf numFmtId="0" fontId="2" fillId="2" borderId="21" xfId="1" applyFont="1" applyBorder="1" applyAlignment="1">
      <alignment horizontal="center" vertical="top" wrapText="1"/>
    </xf>
    <xf numFmtId="0" fontId="2" fillId="2" borderId="22" xfId="1" applyFont="1" applyBorder="1" applyAlignment="1">
      <alignment horizontal="center" vertical="top" wrapText="1"/>
    </xf>
    <xf numFmtId="0" fontId="2" fillId="2" borderId="33" xfId="1" applyFont="1" applyBorder="1" applyAlignment="1">
      <alignment horizontal="center" vertical="top" wrapText="1"/>
    </xf>
    <xf numFmtId="0" fontId="23" fillId="36" borderId="0" xfId="41" applyFill="1" applyBorder="1" applyAlignment="1">
      <alignment horizontal="left" vertical="top"/>
    </xf>
    <xf numFmtId="0" fontId="2" fillId="2" borderId="31" xfId="1" applyFont="1" applyBorder="1" applyAlignment="1">
      <alignment horizontal="center" vertical="top" wrapText="1"/>
    </xf>
    <xf numFmtId="0" fontId="2" fillId="2" borderId="22" xfId="1" applyBorder="1" applyAlignment="1">
      <alignment horizontal="center" vertical="top" wrapText="1"/>
    </xf>
    <xf numFmtId="0" fontId="2" fillId="2" borderId="33" xfId="1" applyBorder="1" applyAlignment="1">
      <alignment horizontal="center" vertical="top" wrapText="1"/>
    </xf>
    <xf numFmtId="0" fontId="2" fillId="2" borderId="31" xfId="1" applyBorder="1" applyAlignment="1">
      <alignment horizontal="center" vertical="top" wrapText="1"/>
    </xf>
    <xf numFmtId="0" fontId="2" fillId="2" borderId="35" xfId="1" applyFont="1" applyBorder="1" applyAlignment="1">
      <alignment horizontal="center" vertical="top" wrapText="1"/>
    </xf>
    <xf numFmtId="0" fontId="2" fillId="2" borderId="28" xfId="1" applyFont="1" applyBorder="1" applyAlignment="1">
      <alignment horizontal="center" vertical="top" wrapText="1"/>
    </xf>
    <xf numFmtId="0" fontId="2" fillId="2" borderId="18" xfId="1" applyFont="1" applyBorder="1" applyAlignment="1">
      <alignment horizontal="center" vertical="top" wrapText="1"/>
    </xf>
    <xf numFmtId="0" fontId="2" fillId="2" borderId="35" xfId="1" applyBorder="1" applyAlignment="1">
      <alignment horizontal="center" vertical="top" wrapText="1"/>
    </xf>
    <xf numFmtId="0" fontId="2" fillId="2" borderId="28" xfId="1" applyBorder="1" applyAlignment="1">
      <alignment horizontal="center" vertical="top" wrapText="1"/>
    </xf>
    <xf numFmtId="0" fontId="2" fillId="2" borderId="18" xfId="1" applyBorder="1" applyAlignment="1">
      <alignment horizontal="center" vertical="top" wrapText="1"/>
    </xf>
  </cellXfs>
  <cellStyles count="58">
    <cellStyle name="20% - Accent1" xfId="17" builtinId="30" hidden="1" customBuiltin="1"/>
    <cellStyle name="20% - Accent2" xfId="21" builtinId="34" hidden="1" customBuiltin="1"/>
    <cellStyle name="20% - Accent3" xfId="25" builtinId="38" hidden="1" customBuiltin="1"/>
    <cellStyle name="20% - Accent4" xfId="29" builtinId="42" hidden="1" customBuiltin="1"/>
    <cellStyle name="20% - Accent5" xfId="33" builtinId="46" hidden="1" customBuiltin="1"/>
    <cellStyle name="20% - Accent6" xfId="37" builtinId="50" hidden="1" customBuiltin="1"/>
    <cellStyle name="40% - Accent1" xfId="18" builtinId="31" hidden="1" customBuiltin="1"/>
    <cellStyle name="40% - Accent2" xfId="22" builtinId="35" hidden="1" customBuiltin="1"/>
    <cellStyle name="40% - Accent3" xfId="26" builtinId="39" hidden="1" customBuiltin="1"/>
    <cellStyle name="40% - Accent4" xfId="30" builtinId="43" hidden="1" customBuiltin="1"/>
    <cellStyle name="40% - Accent5" xfId="34" builtinId="47" hidden="1" customBuiltin="1"/>
    <cellStyle name="40% - Accent6" xfId="38" builtinId="51" hidden="1" customBuiltin="1"/>
    <cellStyle name="60% - Accent1" xfId="19" builtinId="32" hidden="1" customBuiltin="1"/>
    <cellStyle name="60% - Accent2" xfId="23" builtinId="36" hidden="1" customBuiltin="1"/>
    <cellStyle name="60% - Accent3" xfId="27" builtinId="40" hidden="1" customBuiltin="1"/>
    <cellStyle name="60% - Accent4" xfId="31" builtinId="44" hidden="1" customBuiltin="1"/>
    <cellStyle name="60% - Accent5" xfId="35" builtinId="48" hidden="1" customBuiltin="1"/>
    <cellStyle name="60% - Accent6" xfId="39" builtinId="52" hidden="1" customBuiltin="1"/>
    <cellStyle name="Accent1" xfId="16" builtinId="29" hidden="1" customBuiltin="1"/>
    <cellStyle name="Accent2" xfId="20" builtinId="33" hidden="1" customBuiltin="1"/>
    <cellStyle name="Accent3" xfId="24" builtinId="37" hidden="1" customBuiltin="1"/>
    <cellStyle name="Accent4" xfId="28" builtinId="41" hidden="1" customBuiltin="1"/>
    <cellStyle name="Accent5" xfId="32" builtinId="45" hidden="1" customBuiltin="1"/>
    <cellStyle name="Accent6" xfId="36" builtinId="49" hidden="1" customBuiltin="1"/>
    <cellStyle name="Bad" xfId="6" builtinId="27" hidden="1" customBuiltin="1"/>
    <cellStyle name="Body_text" xfId="3" xr:uid="{00000000-0005-0000-0000-000019000000}"/>
    <cellStyle name="Calculation" xfId="10" builtinId="22" hidden="1" customBuiltin="1"/>
    <cellStyle name="Check Cell" xfId="12" builtinId="23" hidden="1" customBuiltin="1"/>
    <cellStyle name="Comma" xfId="48" builtinId="3"/>
    <cellStyle name="Comma [0]" xfId="50" builtinId="6" hidden="1"/>
    <cellStyle name="Currency" xfId="51" builtinId="4" hidden="1"/>
    <cellStyle name="Currency [0]" xfId="52" builtinId="7" hidden="1"/>
    <cellStyle name="Explanatory Text" xfId="14" builtinId="53" hidden="1" customBuiltin="1"/>
    <cellStyle name="Figure_title" xfId="2" xr:uid="{00000000-0005-0000-0000-000021000000}"/>
    <cellStyle name="Followed Hyperlink" xfId="44" builtinId="9" customBuiltin="1"/>
    <cellStyle name="Good" xfId="5" builtinId="26" hidden="1" customBuiltin="1"/>
    <cellStyle name="Header_row" xfId="1" xr:uid="{00000000-0005-0000-0000-000024000000}"/>
    <cellStyle name="Heading 1" xfId="54" builtinId="16" customBuiltin="1"/>
    <cellStyle name="Heading 1 4" xfId="45" xr:uid="{00000000-0005-0000-0000-000026000000}"/>
    <cellStyle name="Heading 2" xfId="55" builtinId="17" customBuiltin="1"/>
    <cellStyle name="Heading 2 2" xfId="40" xr:uid="{00000000-0005-0000-0000-000028000000}"/>
    <cellStyle name="Heading 2 4" xfId="46" xr:uid="{00000000-0005-0000-0000-000029000000}"/>
    <cellStyle name="Heading 3" xfId="56" builtinId="18" customBuiltin="1"/>
    <cellStyle name="Heading 4" xfId="57" builtinId="19" customBuiltin="1"/>
    <cellStyle name="Hyperlink" xfId="41" builtinId="8" customBuiltin="1"/>
    <cellStyle name="Input" xfId="8" builtinId="20" hidden="1" customBuiltin="1"/>
    <cellStyle name="Linked Cell" xfId="11" builtinId="24" hidden="1" customBuiltin="1"/>
    <cellStyle name="Neutral" xfId="7" builtinId="28" hidden="1" customBuiltin="1"/>
    <cellStyle name="Normal" xfId="0" builtinId="0" customBuiltin="1"/>
    <cellStyle name="Note" xfId="49" builtinId="10" hidden="1" customBuiltin="1"/>
    <cellStyle name="Notes_sources" xfId="42" xr:uid="{00000000-0005-0000-0000-000032000000}"/>
    <cellStyle name="Output" xfId="9" builtinId="21" hidden="1" customBuiltin="1"/>
    <cellStyle name="Percent" xfId="4" builtinId="5"/>
    <cellStyle name="Sub_row" xfId="43" xr:uid="{00000000-0005-0000-0000-000035000000}"/>
    <cellStyle name="Table_title" xfId="47" xr:uid="{00000000-0005-0000-0000-000036000000}"/>
    <cellStyle name="Title" xfId="53" builtinId="15" hidden="1"/>
    <cellStyle name="Total" xfId="15" builtinId="25" hidden="1" customBuiltin="1"/>
    <cellStyle name="Warning Text" xfId="13" builtinId="11" hidden="1" customBuiltin="1"/>
  </cellStyles>
  <dxfs count="473">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none"/>
      </font>
      <numFmt numFmtId="171"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25" formatCode="h:mm"/>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4" formatCode="hh:mm"/>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Arial"/>
        <scheme val="none"/>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1"/>
        <name val="Arial"/>
        <scheme val="none"/>
      </font>
      <alignment horizontal="general" vertical="top"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5" formatCode="#,##0_);\(#,##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0"/>
        <name val="Arial"/>
        <scheme val="none"/>
      </font>
      <numFmt numFmtId="30" formatCode="@"/>
      <alignment horizontal="general" vertical="top" textRotation="0" wrapText="0" indent="0" justifyLastLine="0" shrinkToFit="0" readingOrder="0"/>
      <border diagonalUp="0" diagonalDown="0">
        <left/>
        <right style="thin">
          <color indexed="64"/>
        </right>
        <top/>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1"/>
        <color theme="0"/>
        <name val="Arial"/>
        <scheme val="none"/>
      </font>
      <numFmt numFmtId="30" formatCode="@"/>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fill>
        <patternFill patternType="none">
          <fgColor indexed="64"/>
          <bgColor indexed="65"/>
        </patternFill>
      </fill>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righ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general" vertical="top"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1"/>
        <color auto="1"/>
        <name val="Arial"/>
        <scheme val="none"/>
      </font>
      <numFmt numFmtId="173" formatCode="_ * #,##0_)_ ;_ * \(#,##0\)_ ;_ * &quot;-&quot;??_)_ ;_ @_ "/>
      <alignment horizontal="general" vertical="top" textRotation="0" wrapText="1" indent="0" justifyLastLine="0" shrinkToFit="0" readingOrder="0"/>
      <border diagonalUp="0" diagonalDown="0" outline="0">
        <left/>
        <right style="thin">
          <color auto="1"/>
        </right>
        <top style="thin">
          <color auto="1"/>
        </top>
        <bottom/>
      </border>
    </dxf>
    <dxf>
      <font>
        <b/>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left/>
        <right style="thin">
          <color auto="1"/>
        </right>
        <top style="thin">
          <color auto="1"/>
        </top>
        <bottom/>
        <vertical/>
        <horizontal/>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fill>
        <patternFill patternType="none">
          <fgColor indexed="64"/>
          <bgColor indexed="65"/>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1" indent="0" justifyLastLine="0" shrinkToFit="0" readingOrder="0"/>
      <border diagonalUp="0" diagonalDown="0">
        <left/>
        <right style="thin">
          <color auto="1"/>
        </right>
        <top style="thin">
          <color auto="1"/>
        </top>
        <bottom/>
        <vertical/>
        <horizontal/>
      </border>
    </dxf>
    <dxf>
      <font>
        <b/>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left/>
        <right style="thin">
          <color auto="1"/>
        </right>
        <top style="thin">
          <color auto="1"/>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170" formatCode="0\ %"/>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scheme val="none"/>
      </font>
      <numFmt numFmtId="3" formatCode="#,##0"/>
      <alignment horizontal="general" vertical="top" textRotation="0" wrapText="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1"/>
        <color auto="1"/>
        <name val="Arial"/>
        <scheme val="none"/>
      </font>
      <numFmt numFmtId="172" formatCode="[$-C0C]d\ mmmm\ yyyy;@"/>
      <alignment horizontal="left" vertical="top" textRotation="0" wrapText="0" indent="0" justifyLastLine="0" shrinkToFit="0" readingOrder="0"/>
      <border diagonalUp="0" diagonalDown="0" outline="0">
        <left/>
        <right/>
        <top style="thin">
          <color auto="1"/>
        </top>
        <bottom style="thin">
          <color auto="1"/>
        </bottom>
      </border>
    </dxf>
    <dxf>
      <border outline="0">
        <top style="thin">
          <color auto="1"/>
        </top>
      </border>
    </dxf>
    <dxf>
      <border outline="0">
        <bottom style="thin">
          <color auto="1"/>
        </bottom>
      </border>
    </dxf>
    <dxf>
      <font>
        <b val="0"/>
        <i val="0"/>
        <strike val="0"/>
        <condense val="0"/>
        <extend val="0"/>
        <outline val="0"/>
        <shadow val="0"/>
        <u val="none"/>
        <vertAlign val="baseline"/>
        <sz val="11"/>
        <color auto="1"/>
        <name val="Arial"/>
        <scheme val="none"/>
      </font>
      <alignment horizontal="general" vertical="top"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s>
  <tableStyles count="0" defaultPivotStyle="PivotStyleLight16"/>
  <colors>
    <mruColors>
      <color rgb="FF69A644"/>
      <color rgb="FF58595B"/>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icis.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4430486</xdr:colOff>
      <xdr:row>22</xdr:row>
      <xdr:rowOff>321129</xdr:rowOff>
    </xdr:from>
    <xdr:to>
      <xdr:col>0</xdr:col>
      <xdr:colOff>6167846</xdr:colOff>
      <xdr:row>22</xdr:row>
      <xdr:rowOff>1133293</xdr:rowOff>
    </xdr:to>
    <xdr:pic>
      <xdr:nvPicPr>
        <xdr:cNvPr id="4" name="Picture 3" descr="logo de l’Institut canadien d’information sur la santé (ICIS)" title="Institut canadien d'information sur la santé">
          <a:hlinkClick xmlns:r="http://schemas.openxmlformats.org/officeDocument/2006/relationships" r:id="rId1"/>
          <a:extLst>
            <a:ext uri="{FF2B5EF4-FFF2-40B4-BE49-F238E27FC236}">
              <a16:creationId xmlns:a16="http://schemas.microsoft.com/office/drawing/2014/main" id="{D79B7068-8C40-4BC2-A696-4F0152B492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30486" y="9312729"/>
          <a:ext cx="1737360" cy="8121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E492" totalsRowShown="0" headerRowDxfId="472" dataDxfId="470" headerRowBorderDxfId="471" tableBorderDxfId="469" totalsRowBorderDxfId="468" headerRowCellStyle="Header_row">
  <autoFilter ref="A5:AE49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000-000001000000}" name="Date de la visite*" dataDxfId="467"/>
    <tableColumn id="2" xr3:uid="{00000000-0010-0000-0000-000002000000}" name="Total_x000a_Nombre de visites au SU, avant la pandémie" dataDxfId="466"/>
    <tableColumn id="3" xr3:uid="{00000000-0010-0000-0000-000003000000}" name="Î.-P.-É._x000a_Nombre de visites au SU, avant la pandémie" dataDxfId="465"/>
    <tableColumn id="4" xr3:uid="{00000000-0010-0000-0000-000004000000}" name="N.-É._x000a_Nombre de visites au SU, avant la pandémie" dataDxfId="464"/>
    <tableColumn id="5" xr3:uid="{00000000-0010-0000-0000-000005000000}" name="Qc_x000a_Nombre de visites au SU, avant la pandémie" dataDxfId="463"/>
    <tableColumn id="6" xr3:uid="{00000000-0010-0000-0000-000006000000}" name="Ont._x000a_Nombre de visites au SU, avant la pandémie" dataDxfId="462"/>
    <tableColumn id="7" xr3:uid="{00000000-0010-0000-0000-000007000000}" name="Man._x000a_Nombre de visites au SU, avant la pandémie" dataDxfId="461"/>
    <tableColumn id="8" xr3:uid="{00000000-0010-0000-0000-000008000000}" name="Sask._x000a_Nombre de visites au SU, avant la pandémie" dataDxfId="460"/>
    <tableColumn id="9" xr3:uid="{00000000-0010-0000-0000-000009000000}" name="Alb._x000a_Nombre de visites au SU, avant la pandémie" dataDxfId="459"/>
    <tableColumn id="10" xr3:uid="{00000000-0010-0000-0000-00000A000000}" name="C.-B._x000a_Nombre de visites au SU, avant la pandémie" dataDxfId="458"/>
    <tableColumn id="11" xr3:uid="{00000000-0010-0000-0000-00000B000000}" name="Yn_x000a_Nombre de visites au SU, avant la pandémie" dataDxfId="457"/>
    <tableColumn id="12" xr3:uid="{00000000-0010-0000-0000-00000C000000}" name="Total_x000a_Nombre de visites au SU, pendant la pandémie" dataDxfId="456"/>
    <tableColumn id="13" xr3:uid="{00000000-0010-0000-0000-00000D000000}" name="Î.-P.-É._x000a_Nombre de visites au SU, pendant la pandémie" dataDxfId="455"/>
    <tableColumn id="14" xr3:uid="{00000000-0010-0000-0000-00000E000000}" name="N.-É._x000a_Nombre de visites au SU, pendant la pandémie" dataDxfId="454"/>
    <tableColumn id="15" xr3:uid="{00000000-0010-0000-0000-00000F000000}" name="Qc_x000a_Nombre de visites au SU, pendant la pandémie" dataDxfId="453"/>
    <tableColumn id="16" xr3:uid="{00000000-0010-0000-0000-000010000000}" name="Ont._x000a_Nombre de visites au SU, pendant la pandémie" dataDxfId="452"/>
    <tableColumn id="17" xr3:uid="{00000000-0010-0000-0000-000011000000}" name="Man._x000a_Nombre de visites au SU, pendant la pandémie" dataDxfId="451"/>
    <tableColumn id="18" xr3:uid="{00000000-0010-0000-0000-000012000000}" name="Sask._x000a_Nombre de visites au SU, pendant la pandémie" dataDxfId="450"/>
    <tableColumn id="19" xr3:uid="{00000000-0010-0000-0000-000013000000}" name="Alb._x000a_Nombre de visites au SU, pendant la pandémie" dataDxfId="449"/>
    <tableColumn id="20" xr3:uid="{00000000-0010-0000-0000-000014000000}" name="C.-B._x000a_Nombre de visites au SU, pendant la pandémie" dataDxfId="448"/>
    <tableColumn id="21" xr3:uid="{00000000-0010-0000-0000-000015000000}" name="Yn_x000a_Nombre de visites au SU, pendant la pandémie" dataDxfId="447"/>
    <tableColumn id="22" xr3:uid="{00000000-0010-0000-0000-000016000000}" name="Total_x000a_Variation en pourcentage, avant la pandémie vs pendant la pandémie" dataDxfId="446"/>
    <tableColumn id="23" xr3:uid="{00000000-0010-0000-0000-000017000000}" name="Î.-P.-É._x000a_Variation en pourcentage, avant la pandémie vs pendant la pandémie" dataDxfId="445"/>
    <tableColumn id="24" xr3:uid="{00000000-0010-0000-0000-000018000000}" name="N.-É._x000a_Variation en pourcentage, avant la pandémie vs pendant la pandémie" dataDxfId="444"/>
    <tableColumn id="25" xr3:uid="{00000000-0010-0000-0000-000019000000}" name="Qc_x000a_Variation en pourcentage, avant la pandémie vs pendant la pandémie" dataDxfId="443"/>
    <tableColumn id="26" xr3:uid="{00000000-0010-0000-0000-00001A000000}" name="Ont._x000a_Variation en pourcentage, avant la pandémie vs pendant la pandémie" dataDxfId="442"/>
    <tableColumn id="27" xr3:uid="{00000000-0010-0000-0000-00001B000000}" name="Man._x000a_Variation en pourcentage, avant la pandémie vs pendant la pandémie" dataDxfId="441"/>
    <tableColumn id="28" xr3:uid="{00000000-0010-0000-0000-00001C000000}" name="Sask._x000a_Variation en pourcentage, avant la pandémie vs pendant la pandémie" dataDxfId="440"/>
    <tableColumn id="29" xr3:uid="{00000000-0010-0000-0000-00001D000000}" name="Alb._x000a_Variation en pourcentage, avant la pandémie vs pendant la pandémie" dataDxfId="439"/>
    <tableColumn id="30" xr3:uid="{00000000-0010-0000-0000-00001E000000}" name="C.-B._x000a_Variation en pourcentage, avant la pandémie vs pendant la pandémie" dataDxfId="438"/>
    <tableColumn id="31" xr3:uid="{00000000-0010-0000-0000-00001F000000}" name="Yn_x000a_Variation en pourcentage, avant la pandémie vs pendant la pandémie" dataDxfId="437"/>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28CC51-2728-40B1-9CF6-0E8699C6BDF1}" name="Table9" displayName="Table9" ref="A5:AV14" totalsRowShown="0" headerRowDxfId="52" dataDxfId="50" headerRowBorderDxfId="51" tableBorderDxfId="49" totalsRowBorderDxfId="48" headerRowCellStyle="Header_row">
  <tableColumns count="48">
    <tableColumn id="1" xr3:uid="{6222E122-3C4F-4613-8360-297C0707230C}" name="Province ou territoire" dataDxfId="47"/>
    <tableColumn id="2" xr3:uid="{DA992FFC-134D-488F-8277-1969E5C570D5}" name="_x000a__x000a_Janvier 2019_x000a_Délai médian, avant la pandémie_x000a_(hh:mm)" dataDxfId="46"/>
    <tableColumn id="3" xr3:uid="{52752F72-832F-4C16-BF5C-9C9C3D3E39B9}" name="_x000a__x000a_Février 2019_x000a_Délai médian, avant la pandémie _x000a_(hh:mm)" dataDxfId="45"/>
    <tableColumn id="4" xr3:uid="{7457B334-7237-4258-832E-6B8DD071B735}" name="_x000a__x000a_Mars 2019_x000a_Délai médian, avant la pandémie_x000a_(hh:mm)" dataDxfId="44"/>
    <tableColumn id="5" xr3:uid="{49190FAB-3EFF-4C12-BF36-CFB62BB665CA}" name="_x000a__x000a_Avril 2010_x000a__x000a_Délai médian, avant la pandémie_x000a_(hh:mm)" dataDxfId="43"/>
    <tableColumn id="6" xr3:uid="{805D7F7F-E2A4-4B5A-9929-3D9DE5A3591F}" name="_x000a__x000a_Mai 2019_x000a__x000a_Délai médian, avant la pandémie_x000a_(hh:mm)" dataDxfId="42"/>
    <tableColumn id="7" xr3:uid="{96641C7D-1BFC-46AC-BA1E-E164CFCF0811}" name="_x000a__x000a_Juin 2019_x000a__x000a_Délai médian, avant la pandémie_x000a_(hh:mm)" dataDxfId="41"/>
    <tableColumn id="8" xr3:uid="{9C8DEB47-08F0-46F8-B71C-8DABDB406927}" name="_x000a__x000a_Juillet 2019_x000a__x000a_Délai médian, avant la pandémie _x000a_(hh:mm)" dataDxfId="40"/>
    <tableColumn id="9" xr3:uid="{D14BE7A7-62F9-4E53-A9F5-9436312FF9EB}" name="_x000a__x000a_Août 2019_x000a__x000a_Délai médian, avant la pandémie_x000a_(hh:mm)" dataDxfId="39"/>
    <tableColumn id="10" xr3:uid="{201EE607-1418-4433-B941-95E2559E835C}" name="_x000a__x000a_Septembre 2019_x000a__x000a_Délai médian, avant la pandémie_x000a_(hh:mm)" dataDxfId="38"/>
    <tableColumn id="11" xr3:uid="{7EA0F71A-BD89-468D-9686-3DD0E3E8FFF6}" name="_x000a__x000a_Octobre 2019_x000a__x000a_Délai médian, avant la pandémie_x000a_(hh:mm)" dataDxfId="37"/>
    <tableColumn id="12" xr3:uid="{8D174AA9-E05A-4D08-A42A-943888AAA998}" name="_x000a__x000a_Novembre 2019_x000a__x000a_Délai médian, avant la pandémie_x000a_(hh:mm)" dataDxfId="36"/>
    <tableColumn id="13" xr3:uid="{4A44984E-8099-43A4-93FA-BCCB2EB4B3CD}" name="_x000a__x000a_Novembre 2019_x000a__x000a_Délai médian, avant la pandémie_x000a_(hh:mm)2" dataDxfId="35"/>
    <tableColumn id="14" xr3:uid="{B18583AA-27DF-4E09-BA38-F7767B46D223}" name="_x000a_Janvier à décembre 2019 (total)_x000a_Délai médian, avant la pandémie_x000a_(hh:mm)" dataDxfId="34"/>
    <tableColumn id="15" xr3:uid="{802EE2B6-42EC-48F9-8AA5-1BB26768A04D}" name="_x000a__x000a_Mars 2020_x000a__x000a_Délai médian, pendant la pandémie_x000a_(hh:mm)" dataDxfId="33"/>
    <tableColumn id="16" xr3:uid="{202201FE-3573-4224-8DB4-6A5A470FE563}" name="_x000a__x000a_Avril 2020_x000a__x000a_Délai médian, pendant la pandémie _x000a_(hh:mm)" dataDxfId="32"/>
    <tableColumn id="17" xr3:uid="{392ABE6C-CEF9-4FDC-93C6-DBD1B441BFB2}" name="_x000a__x000a_Mai 2020_x000a__x000a_Délai médian, pendant la pandémie _x000a_(hh:mm)" dataDxfId="31"/>
    <tableColumn id="18" xr3:uid="{0D4C2E27-AC08-4851-939C-C843BE11F76D}" name="_x000a__x000a_Juin 2020_x000a__x000a_Délai médian, pendant la pandémie_x000a_(hh:mm)" dataDxfId="30"/>
    <tableColumn id="19" xr3:uid="{35B90A75-DF06-4452-A225-D1968DE09716}" name="_x000a__x000a_Juillet 2020_x000a__x000a_Délai médian, pendant la pandémie_x000a_(hh:mm)" dataDxfId="29"/>
    <tableColumn id="20" xr3:uid="{712B1CC6-03B7-40AF-B07F-6B3F16D16C9E}" name="_x000a__x000a_Août 2020_x000a__x000a_Délai médian, pendant la pandémie _x000a_(hh:mm)" dataDxfId="28"/>
    <tableColumn id="21" xr3:uid="{1D984E04-A965-49F2-9C37-721D7F468792}" name="_x000a__x000a_Septembre 2020_x000a__x000a_Délai médian, pendant la pandémie _x000a_(hh:mm)" dataDxfId="27"/>
    <tableColumn id="22" xr3:uid="{54BB29F4-235F-4CA6-9138-0584747A2207}" name="_x000a__x000a_Octobre 2020_x000a__x000a_Délai médian, pendant la pandémie_x000a_(hh:mm)" dataDxfId="26"/>
    <tableColumn id="23" xr3:uid="{2588FDE1-94DE-4F44-9EB2-24E60F34C9BA}" name="_x000a__x000a_Novembre 2020_x000a__x000a_Délai médian, pendant la pandémie _x000a_(hh:mm)" dataDxfId="25"/>
    <tableColumn id="24" xr3:uid="{A4C4EFA4-2B3A-4BB9-BDD5-E2B7AECED591}" name="_x000a__x000a_Décembre 2020_x000a__x000a_Délai médian, pendant la pandémie_x000a_(hh:mm)" dataDxfId="24"/>
    <tableColumn id="25" xr3:uid="{EFA291DE-697C-4FAB-BAEC-DA17B055F895}" name="_x000a__x000a_Janvier 2021_x000a__x000a_Délai médian, pendant la pandémie_x000a_(hh:mm)" dataDxfId="23"/>
    <tableColumn id="26" xr3:uid="{09142E2C-3325-462F-A1E5-F1D4479A4BBA}" name="_x000a__x000a_Février 2021_x000a__x000a_Délai médian, pendant la pandémie_x000a_(hh:mm)" dataDxfId="22"/>
    <tableColumn id="27" xr3:uid="{C5F9E5AE-E09B-43D2-A494-6C632ED09ABA}" name="_x000a__x000a_Mars 2021_x000a__x000a_Délai médian, pendant la pandémie_x000a_(hh:mm)" dataDxfId="21"/>
    <tableColumn id="28" xr3:uid="{71396A50-E70E-4C84-9466-D73B260D4D62}" name="_x000a__x000a_Avril 2021_x000a__x000a_Délai médian, pendant la pandémie_x000a_(hh:mm)" dataDxfId="20"/>
    <tableColumn id="29" xr3:uid="{08EAF228-9D55-4F0C-9729-6C1A0ADD4CF1}" name="_x000a__x000a_Mai 2021_x000a__x000a_Délai médian, pendant la pandémie_x000a_(hh:mm)" dataDxfId="19"/>
    <tableColumn id="30" xr3:uid="{FEE596DB-802C-4249-9A8E-08007CB0297A}" name="_x000a__x000a_Juin 2021_x000a__x000a_Délai médian, pendant la pandémie_x000a_(hh:mm)" dataDxfId="18"/>
    <tableColumn id="31" xr3:uid="{08DE9E2A-F7BE-465D-9890-4F71C9B22979}" name="_x000a_Mars 2020 à _x000a_juin 2021_x000a_(total)_x000a_Délai médian, pendant la pandémie_x000a_(hh:mm)" dataDxfId="17"/>
    <tableColumn id="32" xr3:uid="{8EE9B13D-4C21-480A-922A-BBC97B770893}" name="_x000a__x000a_Mars 2019 à mars 2021_x000a__x000a_Changement dans le délai, avant la pandémie vs pendant la pandémie_x000a_(hh:mm)" dataDxfId="16">
      <calculatedColumnFormula>IF(O6-D6&gt;0, O6-D6, "-" &amp; TEXT(ABS(O6-D6),"h:mm"))</calculatedColumnFormula>
    </tableColumn>
    <tableColumn id="33" xr3:uid="{64D45EA8-8132-4583-A97A-B1F69E4C8EF8}" name="_x000a__x000a_Avril 2019 à avril 2020_x000a__x000a_Changement dans le délai, avant la pandémie vs pendant la pandémie _x000a_(hh:mm)" dataDxfId="15">
      <calculatedColumnFormula>IF(P6-E6&gt;0, P6-E6, "-" &amp; TEXT(ABS(P6-E6),"h:mm"))</calculatedColumnFormula>
    </tableColumn>
    <tableColumn id="34" xr3:uid="{6EEED7EA-074B-4BCD-93F9-CCE74AD81B42}" name="_x000a__x000a_Mai 2019 à mai 2020_x000a__x000a_Changement dans le délai, avant la pandémie vs pendant la pandémie _x000a_(hh:mm)" dataDxfId="14">
      <calculatedColumnFormula>IF(Q6-F6&gt;0, Q6-F6, "-" &amp; TEXT(ABS(Q6-F6),"h:mm"))</calculatedColumnFormula>
    </tableColumn>
    <tableColumn id="35" xr3:uid="{9CCA1524-9E5B-44DD-BF26-E7227D67022F}" name="_x000a__x000a_Juin 2019 à juin 2020_x000a__x000a_Changement dans le délai, avant la pandémie vs pendant la pandémie _x000a_(hh:mm)" dataDxfId="13">
      <calculatedColumnFormula>IF(R6-G6&gt;0, R6-G6, "-" &amp; TEXT(ABS(R6-G6),"h:mm"))</calculatedColumnFormula>
    </tableColumn>
    <tableColumn id="36" xr3:uid="{49E847C9-CA84-412B-B347-2F785DD8CDEE}" name="_x000a__x000a_Juillet 2019 à juillet 2020_x000a__x000a_Changement dans le délai, avant la pandémie vs pendant la pandémie_x000a_(hh:mm)" dataDxfId="12">
      <calculatedColumnFormula>IF(S6-H6&gt;0, S6-H6, "-" &amp; TEXT(ABS(S6-H6),"h:mm"))</calculatedColumnFormula>
    </tableColumn>
    <tableColumn id="37" xr3:uid="{1FAD81A5-AA6A-44E5-9434-FF2625D6A86F}" name="_x000a__x000a_Août 2019 à août 2020_x000a__x000a_Changement dans le délai, avant la pandémie vs pendant la pandémie_x000a_(hh:mm)" dataDxfId="11">
      <calculatedColumnFormula>IF(T6-I6&gt;0, T6-I6, "-" &amp; TEXT(ABS(T6-I6),"h:mm"))</calculatedColumnFormula>
    </tableColumn>
    <tableColumn id="38" xr3:uid="{583DFE3E-BA98-4B5E-98E6-1D7780C8CAF4}" name="_x000a__x000a_Septembre 2019 à septembre 2020_x000a__x000a_Changement dans le délai, avant la pandémie vs pendant la pandémie _x000a_(hh:mm)" dataDxfId="10">
      <calculatedColumnFormula>IF(U6-J6&gt;0, U6-J6, "-" &amp; TEXT(ABS(U6-J6),"h:mm"))</calculatedColumnFormula>
    </tableColumn>
    <tableColumn id="39" xr3:uid="{1DC25A43-D8BA-46DA-96DC-2B2B01FABAFB}" name="_x000a__x000a_Octobre 2019 à octobre 2020_x000a__x000a_Changement dans le délai, avant la pandémie vs pendant la pandémie_x000a_(hh:mm)" dataDxfId="9">
      <calculatedColumnFormula>IF(V6-K6&gt;0, V6-K6, "-" &amp; TEXT(ABS(V6-K6),"h:mm"))</calculatedColumnFormula>
    </tableColumn>
    <tableColumn id="40" xr3:uid="{1A160D06-7154-47ED-8CA0-F35A55A36A76}" name="_x000a__x000a_Novembre 2019 à novembre 2020_x000a__x000a_Changement dans le délai, avant la pandémie vs pendant la pandémie_x000a_(hh:mm)" dataDxfId="8">
      <calculatedColumnFormula>IF(W6-L6&gt;0, W6-L6, "-" &amp; TEXT(ABS(W6-L6),"h:mm"))</calculatedColumnFormula>
    </tableColumn>
    <tableColumn id="41" xr3:uid="{51487046-CF15-4735-A3C6-080A694EF2E9}" name="_x000a__x000a_Décembre 2019 à décembre 2020_x000a__x000a_Changement dans le délai, avant la pandémie vs pendant la pandémie _x000a_(hh:mm)" dataDxfId="7">
      <calculatedColumnFormula>IF(X6-M6&gt;0, X6-M6, "-" &amp; TEXT(ABS(X6-M6),"h:mm"))</calculatedColumnFormula>
    </tableColumn>
    <tableColumn id="42" xr3:uid="{41C268D0-1F8A-4A2D-812B-84F2803380B3}" name="_x000a__x000a_Janvier 2019 à janvier 2021_x000a__x000a_Changement dans le délai, avant la pandémie vs pendant la pandémie_x000a_(hh:mm)" dataDxfId="6">
      <calculatedColumnFormula>IF(Y6-B6&gt;0, Y6-B6, "-" &amp; TEXT(ABS(Y6-B6),"h:mm"))</calculatedColumnFormula>
    </tableColumn>
    <tableColumn id="43" xr3:uid="{2DAB9EC4-833B-43E3-8D4F-5FDA8746B45D}" name="_x000a__x000a_Févrie 2019 à février 2021_x000a__x000a_Changement dans le délai, avant la pandémie vs pendant la pandémie_x000a_(hh:mm)" dataDxfId="5">
      <calculatedColumnFormula>IF(Z6-C6&gt;0, Z6-C6, "-" &amp; TEXT(ABS(Z6-C6),"h:mm"))</calculatedColumnFormula>
    </tableColumn>
    <tableColumn id="44" xr3:uid="{FAF07D0C-8E16-4C30-943C-CCB4CCC24785}" name="_x000a__x000a_Mars 2019 à mars 2021_x000a__x000a_Changement dans le délai, avant la pandémie vs pendant la pandémie_x000a_(hh:mm)3" dataDxfId="4">
      <calculatedColumnFormula>IF(AA6-D6&gt;0, AA6-D6, "-" &amp; TEXT(ABS(AA6-D6),"h:mm"))</calculatedColumnFormula>
    </tableColumn>
    <tableColumn id="45" xr3:uid="{8376F617-2D65-4F65-B0FA-8E736B5DC197}" name="_x000a__x000a_Avril 2019 à avril 2021_x000a__x000a_Changement dans le délai, avant la pandémie vs pendant la pandémie_x000a_(hh:mm)" dataDxfId="3">
      <calculatedColumnFormula>IF(AB6-E6&gt;0, AB6-E6, "-" &amp; TEXT(ABS(AB6-E6),"h:mm"))</calculatedColumnFormula>
    </tableColumn>
    <tableColumn id="46" xr3:uid="{BD4B1CA9-187B-4D70-BA26-23FB83570E65}" name="_x000a__x000a_Mai 20219 à mai 2021_x000a__x000a_Changement dans le délai, avant la pandémie vs pendant la pandémie_x000a_(hh:mm)" dataDxfId="2">
      <calculatedColumnFormula>IF(AC6-F6&gt;0, AC6-F6, "-" &amp; TEXT(ABS(AC6-F6),"h:mm"))</calculatedColumnFormula>
    </tableColumn>
    <tableColumn id="47" xr3:uid="{BD35C769-1AB9-4180-BB95-2B5AD8A7381D}" name="_x000a__x000a_Juin 2019 à juin 2021_x000a__x000a_Changement dans le délai, avant la pandémie vs pendant la pandémie_x000a_(hh:mm)" dataDxfId="1"/>
    <tableColumn id="48" xr3:uid="{2C1CBF47-B246-403D-BEB9-19D9C6096005}" name="_x000a__x000a_Total_x000a_Changement dans le délai, avant la pandémie vs pendant la pandémie_x000a_(hh:mm)" dataDxfId="0">
      <calculatedColumnFormula>IF(AE6-N6&gt;0, AE6-N6, "-" &amp; TEXT(ABS(AE6-N6),"h:mm"))</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2" displayName="Table2" ref="A5:AU11" totalsRowShown="0" headerRowDxfId="433" dataDxfId="431" headerRowBorderDxfId="432" tableBorderDxfId="430" totalsRowBorderDxfId="429" headerRowCellStyle="Header_row" dataCellStyle="Percent">
  <tableColumns count="47">
    <tableColumn id="1" xr3:uid="{00000000-0010-0000-0100-000001000000}" name="Groupe d’âge" dataDxfId="428"/>
    <tableColumn id="2" xr3:uid="{00000000-0010-0000-0100-000002000000}" name="_x000a__x000a_Janvier 2019_x000a_Nombre de visites au SU, avant la pandémie" dataDxfId="427"/>
    <tableColumn id="3" xr3:uid="{00000000-0010-0000-0100-000003000000}" name="_x000a__x000a_Février 2019_x000a_Nombre de visites au SU, avant la pandémie" dataDxfId="426"/>
    <tableColumn id="4" xr3:uid="{00000000-0010-0000-0100-000004000000}" name="_x000a__x000a_Mars 2019_x000a_Nombre de visites au SU, avant la pandémie" dataDxfId="425"/>
    <tableColumn id="5" xr3:uid="{00000000-0010-0000-0100-000005000000}" name="_x000a__x000a_Avril 2019_x000a_Nombre de visites au SU, avant la pandémie" dataDxfId="424"/>
    <tableColumn id="6" xr3:uid="{00000000-0010-0000-0100-000006000000}" name="_x000a__x000a_Mai 2019_x000a_Nombre de visites au SU, avant la pandémie" dataDxfId="423"/>
    <tableColumn id="7" xr3:uid="{00000000-0010-0000-0100-000007000000}" name="_x000a__x000a_Juin 2019_x000a_Nombre de visites au SU, avant la pandémie" dataDxfId="422"/>
    <tableColumn id="8" xr3:uid="{00000000-0010-0000-0100-000008000000}" name="_x000a__x000a_Juillet 2019_x000a_Nombre de visites au SU, avant la pandémie" dataDxfId="421"/>
    <tableColumn id="9" xr3:uid="{00000000-0010-0000-0100-000009000000}" name="_x000a__x000a_Août 2019_x000a_Nombre de visites au SU, avant la pandémie" dataDxfId="420"/>
    <tableColumn id="10" xr3:uid="{00000000-0010-0000-0100-00000A000000}" name="_x000a__x000a_Septembre 2019_x000a_Nombre de visites au SU, avant la pandémie" dataDxfId="419"/>
    <tableColumn id="11" xr3:uid="{00000000-0010-0000-0100-00000B000000}" name="_x000a__x000a_Octobre 2019_x000a_Nombre de visites au SU, avant la pandémie" dataDxfId="418"/>
    <tableColumn id="12" xr3:uid="{00000000-0010-0000-0100-00000C000000}" name="_x000a__x000a_Novembre 2019_x000a_Nombre de visites au SU, avant la pandémie" dataDxfId="417"/>
    <tableColumn id="13" xr3:uid="{00000000-0010-0000-0100-00000D000000}" name="_x000a__x000a_Décembre 2019_x000a_Nombre de visites au SU, avant la pandémie" dataDxfId="416"/>
    <tableColumn id="14" xr3:uid="{00000000-0010-0000-0100-00000E000000}" name="Janvier à _x000a_décembre 2019 (moyenne mensuelle)_x000a_Nombre de visites au SU, avant la pandémie" dataDxfId="415" dataCellStyle="Comma">
      <calculatedColumnFormula>AVERAGE(B6:M6)</calculatedColumnFormula>
    </tableColumn>
    <tableColumn id="15" xr3:uid="{00000000-0010-0000-0100-00000F000000}" name="_x000a__x000a_Mars 2020_x000a_Nombre de visites au SU, pendant la pandémie " dataDxfId="414"/>
    <tableColumn id="16" xr3:uid="{00000000-0010-0000-0100-000010000000}" name="_x000a__x000a_Avril 2020_x000a_Nombre de visites au SU, pendant la pandémie" dataDxfId="413"/>
    <tableColumn id="17" xr3:uid="{00000000-0010-0000-0100-000011000000}" name="_x000a__x000a_Mai 2020_x000a_Nombre de visites au SU, pendant la pandémie" dataDxfId="412"/>
    <tableColumn id="18" xr3:uid="{00000000-0010-0000-0100-000012000000}" name="_x000a__x000a_Juin 2020_x000a_Nombre de visites au SU, pendant la pandémie" dataDxfId="411"/>
    <tableColumn id="19" xr3:uid="{00000000-0010-0000-0100-000013000000}" name="_x000a__x000a_Juillet 2020_x000a_Nombre de visites au SU, pendant la pandémie" dataDxfId="410"/>
    <tableColumn id="20" xr3:uid="{00000000-0010-0000-0100-000014000000}" name="_x000a__x000a_Août 2020_x000a_Nombre de visites au SU, pendant la pandémie" dataDxfId="409"/>
    <tableColumn id="21" xr3:uid="{00000000-0010-0000-0100-000015000000}" name="_x000a__x000a_Septembre 2020_x000a_Nombre de visites au SU, pendant la pandémie" dataDxfId="408"/>
    <tableColumn id="22" xr3:uid="{00000000-0010-0000-0100-000016000000}" name="_x000a__x000a_Octobre 2020_x000a_Nombre de visites au SU, pendant la pandémie" dataDxfId="407"/>
    <tableColumn id="23" xr3:uid="{00000000-0010-0000-0100-000017000000}" name="_x000a__x000a_Novembre 2020_x000a_Nombre de visites au SU, pendant la pandémie" dataDxfId="406"/>
    <tableColumn id="24" xr3:uid="{00000000-0010-0000-0100-000018000000}" name="_x000a__x000a_Décembre 2020_x000a_Nombre de visites au SU, pendant la pandémie" dataDxfId="405"/>
    <tableColumn id="25" xr3:uid="{00000000-0010-0000-0100-000019000000}" name="_x000a__x000a_Janvier 2021_x000a_Nombre de visites au SU, pendant la pandémie" dataDxfId="404"/>
    <tableColumn id="26" xr3:uid="{00000000-0010-0000-0100-00001A000000}" name="_x000a__x000a_Février 2021_x000a_Nombre de visites au SU, pendant la pandémie" dataDxfId="403"/>
    <tableColumn id="27" xr3:uid="{00000000-0010-0000-0100-00001B000000}" name="_x000a__x000a_Mars 2021_x000a_Nombre de visites au SU, pendant la pandémie" dataDxfId="402"/>
    <tableColumn id="28" xr3:uid="{00000000-0010-0000-0100-00001C000000}" name="_x000a__x000a_Avril 2021_x000a_Nombre de visites au SU, pendant la pandémie" dataDxfId="401"/>
    <tableColumn id="29" xr3:uid="{00000000-0010-0000-0100-00001D000000}" name="_x000a__x000a_Mai 2021_x000a_Nombre de visites au SU, pendant la pandémie" dataDxfId="400"/>
    <tableColumn id="30" xr3:uid="{00000000-0010-0000-0100-00001E000000}" name="_x000a__x000a_Juin 2021_x000a_Nombre de visites au SU, pendant la pandémie" dataDxfId="399"/>
    <tableColumn id="31" xr3:uid="{00000000-0010-0000-0100-00001F000000}" name="_x000a_Mars 2020 à juin 2021 (moyenne mensuelle) Nombre de visites au SU, pendant la pandémie " dataDxfId="398">
      <calculatedColumnFormula>AVERAGE(O6:AD6)</calculatedColumnFormula>
    </tableColumn>
    <tableColumn id="32" xr3:uid="{00000000-0010-0000-0100-000020000000}" name="_x000a_Mars 2019 à mars 2020_x000a_Variation en pourcentage, avant la pandémie vs pendant la pandémie  " dataDxfId="397" dataCellStyle="Percent"/>
    <tableColumn id="33" xr3:uid="{00000000-0010-0000-0100-000021000000}" name="_x000a_Avril 2019 à avril 2020_x000a_Variation en pourcentage, avant la pandémie vs pendant la pandémie  " dataDxfId="396" dataCellStyle="Percent"/>
    <tableColumn id="34" xr3:uid="{00000000-0010-0000-0100-000022000000}" name="_x000a_Mai 2019 à mai 2020_x000a_Variation en pourcentage, avant la pandémie vs pendant la pandémie  " dataDxfId="395" dataCellStyle="Percent"/>
    <tableColumn id="35" xr3:uid="{00000000-0010-0000-0100-000023000000}" name="_x000a_Juin 2019 à juin 2020_x000a_Variation en pourcentage, avant la pandémie vs pendant la pandémie  " dataDxfId="394" dataCellStyle="Percent"/>
    <tableColumn id="36" xr3:uid="{00000000-0010-0000-0100-000024000000}" name="_x000a_Juillet 2019 à juillet 2020_x000a_Variation en pourcentage, avant la pandémie vs pendant la pandémie  " dataDxfId="393" dataCellStyle="Percent"/>
    <tableColumn id="37" xr3:uid="{00000000-0010-0000-0100-000025000000}" name="_x000a_Août 2019 à août 2020_x000a_Variation en pourcentage, avant la pandémie vs pendant la pandémie  " dataDxfId="392" dataCellStyle="Percent"/>
    <tableColumn id="38" xr3:uid="{00000000-0010-0000-0100-000026000000}" name="_x000a_Septembre 2019 à septembre 2020_x000a_Variation en pourcentage, avant la pandémie vs pendant la pandémie  " dataDxfId="391" dataCellStyle="Percent"/>
    <tableColumn id="39" xr3:uid="{00000000-0010-0000-0100-000027000000}" name="_x000a_Octobre 2019 à octobre 2020_x000a_Variation en pourcentage, avant la pandémie vs pendant la pandémie  " dataDxfId="390" dataCellStyle="Percent"/>
    <tableColumn id="40" xr3:uid="{00000000-0010-0000-0100-000028000000}" name="_x000a_Novembre 2019 à novembre 2020_x000a_Variation en pourcentage, avant la pandémie vs pendant la pandémie  " dataDxfId="389" dataCellStyle="Percent"/>
    <tableColumn id="41" xr3:uid="{00000000-0010-0000-0100-000029000000}" name="_x000a_Décembre 2019 à décembre 2020_x000a_Variation en pourcentage, avant la pandémie vs pendant la pandémie  " dataDxfId="388" dataCellStyle="Percent"/>
    <tableColumn id="42" xr3:uid="{00000000-0010-0000-0100-00002A000000}" name="_x000a_Janvier 2019 à janvier 2021_x000a_Variation en pourcentage, avant la pandémie vs pendant la pandémie  " dataDxfId="387" dataCellStyle="Percent"/>
    <tableColumn id="43" xr3:uid="{00000000-0010-0000-0100-00002B000000}" name="_x000a_Février 2019 à février 2021_x000a_Variation en pourcentage, avant la pandémie vs pendant la pandémie  " dataDxfId="386" dataCellStyle="Percent"/>
    <tableColumn id="44" xr3:uid="{00000000-0010-0000-0100-00002C000000}" name="_x000a_Mars 2019 à mars 2021_x000a_Variation en pourcentage, avant la pandémie vs pendant la pandémie  " dataDxfId="385" dataCellStyle="Percent"/>
    <tableColumn id="45" xr3:uid="{00000000-0010-0000-0100-00002D000000}" name="_x000a_Avril 2019 à avril 2021_x000a_Variation en pourcentage, avant la pandémie vs pendant la pandémie  " dataDxfId="384" dataCellStyle="Percent"/>
    <tableColumn id="46" xr3:uid="{00000000-0010-0000-0100-00002E000000}" name="_x000a_Mai 2019 à mai 2021_x000a_Variation en pourcentage, avant la pandémie vs pendant la pandémie " dataDxfId="383" dataCellStyle="Percent"/>
    <tableColumn id="47" xr3:uid="{00000000-0010-0000-0100-00002F000000}" name="_x000a_Juin 2019 à juin 2021_x000a_Variation en pourcentage, avant la pandémie vs pendant la pandémie  " dataDxfId="38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3" displayName="Table3" ref="A22:AU28" totalsRowShown="0" headerRowDxfId="381" dataDxfId="379" headerRowBorderDxfId="380" tableBorderDxfId="378" headerRowCellStyle="Header_row" dataCellStyle="Percent">
  <tableColumns count="47">
    <tableColumn id="1" xr3:uid="{00000000-0010-0000-0200-000001000000}" name="Groupe d’âge" dataDxfId="377"/>
    <tableColumn id="2" xr3:uid="{00000000-0010-0000-0200-000002000000}" name="_x000a__x000a_Janvier 2019_x000a_Nombre de visites au SU, avant la pandémie" dataDxfId="376" dataCellStyle="Comma"/>
    <tableColumn id="3" xr3:uid="{00000000-0010-0000-0200-000003000000}" name="_x000a__x000a_Février 2019_x000a_Nombre de visites au SU, avant la pandémie" dataDxfId="375" dataCellStyle="Comma"/>
    <tableColumn id="4" xr3:uid="{00000000-0010-0000-0200-000004000000}" name="_x000a__x000a_Mars 2019_x000a_Nombre de visites au SU, avant la pandémie" dataDxfId="374" dataCellStyle="Comma"/>
    <tableColumn id="5" xr3:uid="{00000000-0010-0000-0200-000005000000}" name="_x000a__x000a_Avril 2019_x000a_Nombre de visites au SU, avant la pandémie" dataDxfId="373" dataCellStyle="Comma"/>
    <tableColumn id="6" xr3:uid="{00000000-0010-0000-0200-000006000000}" name="_x000a__x000a_Mai 2019_x000a_Nombre de visites au SU, avant la pandémie" dataDxfId="372" dataCellStyle="Comma"/>
    <tableColumn id="7" xr3:uid="{00000000-0010-0000-0200-000007000000}" name="_x000a__x000a_Juin 2019_x000a_Nombre de visites au SU, avant la pandémie" dataDxfId="371" dataCellStyle="Comma"/>
    <tableColumn id="8" xr3:uid="{00000000-0010-0000-0200-000008000000}" name="_x000a__x000a_Juillet 2019_x000a_Nombre de visites au SU, avant la pandémie" dataDxfId="370" dataCellStyle="Comma"/>
    <tableColumn id="9" xr3:uid="{00000000-0010-0000-0200-000009000000}" name="_x000a__x000a_Août 2019_x000a_Nombre de visites au SU, avant la pandémie" dataDxfId="369" dataCellStyle="Comma"/>
    <tableColumn id="10" xr3:uid="{00000000-0010-0000-0200-00000A000000}" name="_x000a__x000a_Septembre 2019_x000a_Nombre de visites au SU, avant la pandémie" dataDxfId="368" dataCellStyle="Comma"/>
    <tableColumn id="11" xr3:uid="{00000000-0010-0000-0200-00000B000000}" name="_x000a__x000a_Octobre 2019_x000a_Nombre de visites au SU, avant la pandémie" dataDxfId="367" dataCellStyle="Comma"/>
    <tableColumn id="12" xr3:uid="{00000000-0010-0000-0200-00000C000000}" name="_x000a__x000a_Novembre 2019_x000a_Nombre de visites au SU, avant la pandémie" dataDxfId="366" dataCellStyle="Comma"/>
    <tableColumn id="13" xr3:uid="{00000000-0010-0000-0200-00000D000000}" name="_x000a__x000a_Décembre 2019_x000a_Nombre de visites au SU, avant la pandémie" dataDxfId="365" dataCellStyle="Comma"/>
    <tableColumn id="14" xr3:uid="{00000000-0010-0000-0200-00000E000000}" name="Janvier à _x000a_décembre 2019 (moyenne mensuelle)_x000a_Nombre de visites au SU, avant la pandémie" dataDxfId="364" dataCellStyle="Comma">
      <calculatedColumnFormula>AVERAGE(B23:M23)</calculatedColumnFormula>
    </tableColumn>
    <tableColumn id="15" xr3:uid="{00000000-0010-0000-0200-00000F000000}" name="_x000a__x000a_Mars 2020_x000a_Nombre de visites au SU, pendant la pandémie" dataDxfId="363" dataCellStyle="Comma"/>
    <tableColumn id="16" xr3:uid="{00000000-0010-0000-0200-000010000000}" name="_x000a__x000a_Avril 2020_x000a_Nombre de visites au SU, pendant la pandémie" dataDxfId="362" dataCellStyle="Comma"/>
    <tableColumn id="17" xr3:uid="{00000000-0010-0000-0200-000011000000}" name="_x000a__x000a_Mai 2020_x000a_Nombre de visites au SU, pendant la pandémie" dataDxfId="361" dataCellStyle="Comma"/>
    <tableColumn id="18" xr3:uid="{00000000-0010-0000-0200-000012000000}" name="_x000a__x000a_Juin 2020_x000a_Nombre de visites au SU, pendant la pandémie" dataDxfId="360" dataCellStyle="Comma"/>
    <tableColumn id="19" xr3:uid="{00000000-0010-0000-0200-000013000000}" name="_x000a__x000a_Juillet 2020_x000a_Nombre de visites au SU, pendant la pandémie" dataDxfId="359" dataCellStyle="Comma"/>
    <tableColumn id="20" xr3:uid="{00000000-0010-0000-0200-000014000000}" name="_x000a__x000a_Août 2020_x000a_Nombre de visites au SU, pendant la pandémie" dataDxfId="358" dataCellStyle="Comma"/>
    <tableColumn id="21" xr3:uid="{00000000-0010-0000-0200-000015000000}" name="_x000a__x000a_Septembre 2020_x000a_Nombre de visites au SU, pendant la pandémie" dataDxfId="357" dataCellStyle="Comma"/>
    <tableColumn id="22" xr3:uid="{00000000-0010-0000-0200-000016000000}" name="_x000a__x000a_Octobre 2020_x000a_Nombre de visites au SU, pendant la pandémie" dataDxfId="356" dataCellStyle="Comma"/>
    <tableColumn id="23" xr3:uid="{00000000-0010-0000-0200-000017000000}" name="_x000a__x000a_Novembre 2020_x000a_Nombre de visites au SU, pendant la pandémie" dataDxfId="355" dataCellStyle="Comma"/>
    <tableColumn id="24" xr3:uid="{00000000-0010-0000-0200-000018000000}" name="_x000a__x000a_Décembre 2020_x000a_Nombre de visites au SU, pendant la pandémie" dataDxfId="354" dataCellStyle="Comma"/>
    <tableColumn id="25" xr3:uid="{00000000-0010-0000-0200-000019000000}" name="_x000a__x000a_Janvier 2021_x000a_Nombre de visites au SU, pendant la pandémie" dataDxfId="353" dataCellStyle="Comma"/>
    <tableColumn id="26" xr3:uid="{00000000-0010-0000-0200-00001A000000}" name="_x000a__x000a_Février 2021_x000a_Nombre de visites au SU, pendant la pandémie" dataDxfId="352" dataCellStyle="Comma"/>
    <tableColumn id="27" xr3:uid="{00000000-0010-0000-0200-00001B000000}" name="_x000a__x000a_Mars 2021_x000a_Nombre de visites au SU, pendant la pandémie" dataDxfId="351" dataCellStyle="Comma"/>
    <tableColumn id="28" xr3:uid="{00000000-0010-0000-0200-00001C000000}" name="_x000a__x000a_Avril 2021_x000a_Nombre de visites au SU, pendant la pandémie" dataDxfId="350" dataCellStyle="Comma"/>
    <tableColumn id="29" xr3:uid="{00000000-0010-0000-0200-00001D000000}" name="_x000a__x000a_Mai 2021_x000a_Nombre de visites au SU, pendant la pandémie" dataDxfId="349" dataCellStyle="Comma"/>
    <tableColumn id="30" xr3:uid="{00000000-0010-0000-0200-00001E000000}" name="_x000a__x000a_Juin 2021_x000a_Nombre de visites au SU, pendant la pandémie" dataDxfId="348" dataCellStyle="Comma"/>
    <tableColumn id="31" xr3:uid="{00000000-0010-0000-0200-00001F000000}" name="_x000a_Mars 2020 à juin 2021 (moyenne mensuelle) Nombre de visites au SU, pendant la pandémie " dataDxfId="347" dataCellStyle="Comma">
      <calculatedColumnFormula>AVERAGE(O23:AD23)</calculatedColumnFormula>
    </tableColumn>
    <tableColumn id="32" xr3:uid="{00000000-0010-0000-0200-000020000000}" name="_x000a__x000a_Mars 2019 à mars 2020_x000a_Variation en pourcentage, avant la pandémie vs pendant la pandémie " dataDxfId="346" dataCellStyle="Percent"/>
    <tableColumn id="33" xr3:uid="{00000000-0010-0000-0200-000021000000}" name="_x000a_Avril 2019 à avril 2020_x000a_Variation en pourcentage, avant la pandémie vs pendant la pandémie  " dataDxfId="345" dataCellStyle="Percent"/>
    <tableColumn id="34" xr3:uid="{00000000-0010-0000-0200-000022000000}" name="_x000a_Mai 2019 à mai 2020_x000a_Variation en pourcentage, avant la pandémie vs pendant la pandémie  " dataDxfId="344" dataCellStyle="Percent"/>
    <tableColumn id="35" xr3:uid="{00000000-0010-0000-0200-000023000000}" name="_x000a_Juin 2019 à juin 2020_x000a_Variation en pourcentage, avant la pandémie vs pendant la pandémie  " dataDxfId="343" dataCellStyle="Percent"/>
    <tableColumn id="36" xr3:uid="{00000000-0010-0000-0200-000024000000}" name="_x000a_Juillet 2019 à juillet 2020_x000a_Variation en pourcentage, avant la pandémie vs pendant la pandémie  " dataDxfId="342" dataCellStyle="Percent"/>
    <tableColumn id="37" xr3:uid="{00000000-0010-0000-0200-000025000000}" name="_x000a_Août 2019 à août 2020_x000a_Variation en pourcentage, avant la pandémie vs pendant la pandémie  " dataDxfId="341" dataCellStyle="Percent"/>
    <tableColumn id="38" xr3:uid="{00000000-0010-0000-0200-000026000000}" name="_x000a_Septembre 2019 à septembre 2020_x000a_Variation en pourcentage, avant la pandémie vs pendant la pandémie  " dataDxfId="340" dataCellStyle="Percent"/>
    <tableColumn id="39" xr3:uid="{00000000-0010-0000-0200-000027000000}" name="_x000a_Octobre 2019 à octobre 2020_x000a_Variation en pourcentage, avant la pandémie vs pendant la pandémie  " dataDxfId="339" dataCellStyle="Percent"/>
    <tableColumn id="40" xr3:uid="{00000000-0010-0000-0200-000028000000}" name="_x000a_Novembre 2019 à novembre 2020_x000a_Variation en pourcentage, avant la pandémie vs pendant la pandémie  " dataDxfId="338" dataCellStyle="Percent"/>
    <tableColumn id="41" xr3:uid="{00000000-0010-0000-0200-000029000000}" name="_x000a_Décembre 2019 à décembre 2020_x000a_Variation en pourcentage, avant la pandémie vs pendant la pandémie  " dataDxfId="337" dataCellStyle="Percent"/>
    <tableColumn id="42" xr3:uid="{00000000-0010-0000-0200-00002A000000}" name="_x000a_Janvier 2019 à janvier 2021_x000a_Variation en pourcentage, avant la pandémie vs pendant la pandémie  " dataDxfId="336" dataCellStyle="Percent"/>
    <tableColumn id="43" xr3:uid="{00000000-0010-0000-0200-00002B000000}" name="_x000a_Février 2019 à février 2021_x000a_Variation en pourcentage, avant la pandémie vs pendant la pandémie  " dataDxfId="335" dataCellStyle="Percent"/>
    <tableColumn id="44" xr3:uid="{00000000-0010-0000-0200-00002C000000}" name="_x000a_Mars 2019 à mars 2021_x000a_Variation en pourcentage, avant la pandémie vs pendant la pandémie  " dataDxfId="334" dataCellStyle="Percent"/>
    <tableColumn id="45" xr3:uid="{00000000-0010-0000-0200-00002D000000}" name="_x000a_Avril 2019 à avril 2021_x000a_Variation en pourcentage, avant la pandémie vs pendant la pandémie  " dataDxfId="333" dataCellStyle="Percent"/>
    <tableColumn id="46" xr3:uid="{00000000-0010-0000-0200-00002E000000}" name="_x000a_Mai 2019 à mai 2021_x000a_Variation en pourcentage, avant la pandémie vs pendant la pandémie " dataDxfId="332" dataCellStyle="Percent"/>
    <tableColumn id="47" xr3:uid="{00000000-0010-0000-0200-00002F000000}" name="_x000a_Juin 2019 à juin 2021_x000a_Variation en pourcentage, avant la pandémie vs pendant la pandémie  " dataDxfId="331"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4" displayName="Table4" ref="A5:AU10" totalsRowShown="0" headerRowDxfId="330" dataDxfId="328" headerRowBorderDxfId="329" tableBorderDxfId="327" totalsRowBorderDxfId="326" headerRowCellStyle="Header_row">
  <tableColumns count="47">
    <tableColumn id="1" xr3:uid="{00000000-0010-0000-0300-000001000000}" name="Niveau ETG" dataDxfId="325"/>
    <tableColumn id="36" xr3:uid="{00000000-0010-0000-0300-000024000000}" name="_x000a__x000a_Janvier 2019_x000a_Nombre de visites au SU, avant la pandémie" dataDxfId="324" dataCellStyle="Comma"/>
    <tableColumn id="35" xr3:uid="{00000000-0010-0000-0300-000023000000}" name="_x000a__x000a_Février 2019_x000a_Nombre de visites au SU, avant la pandémie" dataDxfId="323" dataCellStyle="Comma"/>
    <tableColumn id="2" xr3:uid="{00000000-0010-0000-0300-000002000000}" name="_x000a__x000a_Mars 2019_x000a_Nombre de visites au SU, avant la pandémie" dataDxfId="322" dataCellStyle="Comma"/>
    <tableColumn id="3" xr3:uid="{00000000-0010-0000-0300-000003000000}" name="_x000a__x000a_Avril 2019_x000a_Nombre de visites au SU, avant la pandémie" dataDxfId="321" dataCellStyle="Comma"/>
    <tableColumn id="4" xr3:uid="{00000000-0010-0000-0300-000004000000}" name="_x000a__x000a_Mai 2019_x000a_Nombre de visites au SU, avant la pandémie" dataDxfId="320" dataCellStyle="Comma"/>
    <tableColumn id="5" xr3:uid="{00000000-0010-0000-0300-000005000000}" name="_x000a__x000a_Juin 2019_x000a_Nombre de visites au SU, avant la pandémie" dataDxfId="319"/>
    <tableColumn id="6" xr3:uid="{00000000-0010-0000-0300-000006000000}" name="_x000a__x000a_Juillet 2019_x000a_Nombre de visites au SU, avant la pandémie" dataDxfId="318"/>
    <tableColumn id="7" xr3:uid="{00000000-0010-0000-0300-000007000000}" name="_x000a__x000a_Août 2019_x000a_Nombre de visites au SU, avant la pandémie" dataDxfId="317"/>
    <tableColumn id="8" xr3:uid="{00000000-0010-0000-0300-000008000000}" name="_x000a__x000a_Septembre 2019_x000a_Nombre de visites au SU, avant la pandémie" dataDxfId="316"/>
    <tableColumn id="9" xr3:uid="{00000000-0010-0000-0300-000009000000}" name="_x000a__x000a_Octobre 2019_x000a_Nombre de visites au SU, avant la pandémie" dataDxfId="315"/>
    <tableColumn id="10" xr3:uid="{00000000-0010-0000-0300-00000A000000}" name="_x000a__x000a_Novembre 2019_x000a_Nombre de visites au SU, avant la pandémie" dataDxfId="314"/>
    <tableColumn id="11" xr3:uid="{00000000-0010-0000-0300-00000B000000}" name="_x000a__x000a_Décembre 2019_x000a_Nombre de visites au SU, avant la pandémie" dataDxfId="313"/>
    <tableColumn id="12" xr3:uid="{00000000-0010-0000-0300-00000C000000}" name="Janvier à _x000a_décembre 2019 (moyenne mensuelle)_x000a_Nombre de visites au SU, avant la pandémie" dataDxfId="312">
      <calculatedColumnFormula>AVERAGE(B6:M6)</calculatedColumnFormula>
    </tableColumn>
    <tableColumn id="13" xr3:uid="{00000000-0010-0000-0300-00000D000000}" name="_x000a__x000a_Mars 2020_x000a_Nombre de visites au SU, pendant la pandémie" dataDxfId="311"/>
    <tableColumn id="14" xr3:uid="{00000000-0010-0000-0300-00000E000000}" name="_x000a__x000a_Avril 2020_x000a_Nombre de visites au SU, pendant la pandémie" dataDxfId="310"/>
    <tableColumn id="15" xr3:uid="{00000000-0010-0000-0300-00000F000000}" name="_x000a__x000a_Mai 2020_x000a_Nombre de visites au SU, pendant la pandémie" dataDxfId="309"/>
    <tableColumn id="16" xr3:uid="{00000000-0010-0000-0300-000010000000}" name="_x000a__x000a_Juin 2020_x000a_Nombre de visites au SU, pendant la pandémie" dataDxfId="308"/>
    <tableColumn id="17" xr3:uid="{00000000-0010-0000-0300-000011000000}" name="_x000a__x000a_Juillet 2020_x000a_Nombre de visites au SU, pendant la pandémie" dataDxfId="307"/>
    <tableColumn id="18" xr3:uid="{00000000-0010-0000-0300-000012000000}" name="_x000a__x000a_Août 2020_x000a_Nombre de visites au SU, pendant la pandémie" dataDxfId="306"/>
    <tableColumn id="19" xr3:uid="{00000000-0010-0000-0300-000013000000}" name="_x000a__x000a_Septembre 2020_x000a_Nombre de visites au SU, pendant la pandémie" dataDxfId="305"/>
    <tableColumn id="20" xr3:uid="{00000000-0010-0000-0300-000014000000}" name="_x000a__x000a_Octobre 2020_x000a_Nombre de visites au SU, pendant la pandémie" dataDxfId="304"/>
    <tableColumn id="21" xr3:uid="{00000000-0010-0000-0300-000015000000}" name="_x000a__x000a_Novembre 2020_x000a_Nombre de visites au SU, pendant la pandémie" dataDxfId="303"/>
    <tableColumn id="22" xr3:uid="{00000000-0010-0000-0300-000016000000}" name="_x000a__x000a_Décembre 2020_x000a_Nombre de visites au SU, pendant la pandémie" dataDxfId="302"/>
    <tableColumn id="42" xr3:uid="{00000000-0010-0000-0300-00002A000000}" name="_x000a__x000a_Janvier 2021_x000a_Nombre de visites au SU, pendant la pandémie" dataDxfId="301"/>
    <tableColumn id="41" xr3:uid="{00000000-0010-0000-0300-000029000000}" name="_x000a__x000a_Février 2021_x000a_Nombre de visites au SU, pendant la pandémie" dataDxfId="300"/>
    <tableColumn id="40" xr3:uid="{00000000-0010-0000-0300-000028000000}" name="_x000a__x000a_Mars 2021_x000a_Nombre de visites au SU, pendant la pandémie" dataDxfId="299"/>
    <tableColumn id="39" xr3:uid="{00000000-0010-0000-0300-000027000000}" name="_x000a__x000a_Avril 2021_x000a_Nombre de visites au SU, pendant la pandémie" dataDxfId="298"/>
    <tableColumn id="38" xr3:uid="{00000000-0010-0000-0300-000026000000}" name="_x000a__x000a_Mai 2021_x000a_Nombre de visites au SU, pendant la pandémie" dataDxfId="297"/>
    <tableColumn id="37" xr3:uid="{00000000-0010-0000-0300-000025000000}" name="_x000a__x000a_Juin 2021_x000a_Nombre de visites au SU, pendant la pandémie" dataDxfId="296"/>
    <tableColumn id="23" xr3:uid="{00000000-0010-0000-0300-000017000000}" name="_x000a_Mars 2020 à juin 2021 (moyenne mensuelle) _x000a_Nombre de visites au SU, pendant la pandémie" dataDxfId="295">
      <calculatedColumnFormula>AVERAGE(O6:AD6)</calculatedColumnFormula>
    </tableColumn>
    <tableColumn id="24" xr3:uid="{00000000-0010-0000-0300-000018000000}" name="_x000a_Mars 2019 à mars 2020_x000a_Variation en pourcentage, avant la pandémie vs pendant la pandémie " dataDxfId="294"/>
    <tableColumn id="25" xr3:uid="{00000000-0010-0000-0300-000019000000}" name="_x000a_Avril 2019 à avril 2020_x000a_Variation en pourcentage, avant la pandémie vs pendant la pandémie " dataDxfId="293"/>
    <tableColumn id="26" xr3:uid="{00000000-0010-0000-0300-00001A000000}" name="_x000a_Mai 2019 à mai 2020_x000a_Variation en pourcentage, avant la pandémie vs pendant la pandémie " dataDxfId="292"/>
    <tableColumn id="27" xr3:uid="{00000000-0010-0000-0300-00001B000000}" name="_x000a_Juin 2019 à juns 2020_x000a_Variation en pourcentage, avant la pandémie vs pendant la pandémie " dataDxfId="291"/>
    <tableColumn id="28" xr3:uid="{00000000-0010-0000-0300-00001C000000}" name="_x000a_Juillet 2019 à juillet 2020_x000a_Variation en pourcentage, avant la pandémie vs pendant la pandémie " dataDxfId="290"/>
    <tableColumn id="29" xr3:uid="{00000000-0010-0000-0300-00001D000000}" name="_x000a_Août 2019 à août 2020 _x000a_Variation en pourcentage, avant la pandémie vs pendant la pandémie" dataDxfId="289"/>
    <tableColumn id="30" xr3:uid="{00000000-0010-0000-0300-00001E000000}" name="_x000a_Septembre 2019 à septembre 2020_x000a_Variation en pourcentage, avant la pandémie vs pendant la pandémie" dataDxfId="288"/>
    <tableColumn id="31" xr3:uid="{00000000-0010-0000-0300-00001F000000}" name="_x000a_Octobre 2019 à octobre 2020_x000a_Variation en pourcentage, avant la pandémie vs pendant la pandémie" dataDxfId="287"/>
    <tableColumn id="32" xr3:uid="{00000000-0010-0000-0300-000020000000}" name="_x000a_Novembre 2019 à novembre 2020_x000a_Variation en pourcentage, avant la pandémie vs pendant la pandémie" dataDxfId="286"/>
    <tableColumn id="33" xr3:uid="{00000000-0010-0000-0300-000021000000}" name="_x000a_Décembre 2019 à décembre 2020_x000a_Variation en pourcentage, avant la pandémie vs pendant la pandémie" dataDxfId="285"/>
    <tableColumn id="47" xr3:uid="{00000000-0010-0000-0300-00002F000000}" name="_x000a_Janvier 2019 à janvier 2021 _x000a_Variation en pourcentage, avant la pandémie vs pendant la pandémie" dataDxfId="284"/>
    <tableColumn id="48" xr3:uid="{00000000-0010-0000-0300-000030000000}" name="_x000a_Février 2019 à février 2021 _x000a_Variation en pourcentage, avant la pandémie vs pendant la pandémie" dataDxfId="283"/>
    <tableColumn id="45" xr3:uid="{00000000-0010-0000-0300-00002D000000}" name="_x000a_Mars 2019 à mars 2021_x000a_Variation en pourcentage, avant la pandémie vs pendant la pandémie" dataDxfId="282"/>
    <tableColumn id="46" xr3:uid="{00000000-0010-0000-0300-00002E000000}" name="_x000a_Avril 2019 à avril 2021_x000a_Variation en pourcentage, avant la pandémie vs pendant la pandémie" dataDxfId="281"/>
    <tableColumn id="44" xr3:uid="{00000000-0010-0000-0300-00002C000000}" name="_x000a_Mai 2019 à mai 2021_x000a_Variation en pourcentage, avant la pandémie vs pendant la pandémie" dataDxfId="280"/>
    <tableColumn id="43" xr3:uid="{00000000-0010-0000-0300-00002B000000}" name="_x000a_Juin 2019 à juin 2021_x000a_Variation en pourcentage, avant la pandémie vs pendant la pandémie" dataDxfId="279"/>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6" displayName="Table6" ref="A38:BS58" totalsRowShown="0" headerRowDxfId="278" dataDxfId="276" headerRowBorderDxfId="277" headerRowCellStyle="Header_row">
  <tableColumns count="71">
    <tableColumn id="1" xr3:uid="{00000000-0010-0000-0400-000001000000}" name="Niveau de triage" dataDxfId="275"/>
    <tableColumn id="2" xr3:uid="{00000000-0010-0000-0400-000002000000}" name="Affection" dataDxfId="274"/>
    <tableColumn id="3" xr3:uid="{00000000-0010-0000-0400-000003000000}" name="_x000a__x000a_Janvier 2019_x000a_Nombre de visites au SU, avant la pandémie " dataDxfId="273"/>
    <tableColumn id="4" xr3:uid="{00000000-0010-0000-0400-000004000000}" name="_x000a__x000a_Février 2019_x000a_Nombre de visites au SU, avant la pandémie " dataDxfId="272"/>
    <tableColumn id="5" xr3:uid="{00000000-0010-0000-0400-000005000000}" name="_x000a__x000a_Mars 2019_x000a_Nombre de visites au SU, avant la pandémie " dataDxfId="271"/>
    <tableColumn id="6" xr3:uid="{00000000-0010-0000-0400-000006000000}" name="_x000a__x000a_Avril 2019_x000a_Nombre de visites au SU, avant la pandémie " dataDxfId="270"/>
    <tableColumn id="7" xr3:uid="{00000000-0010-0000-0400-000007000000}" name="_x000a__x000a_Mai 2019_x000a_Nombre de visites au SU, avant la pandémie " dataDxfId="269"/>
    <tableColumn id="8" xr3:uid="{00000000-0010-0000-0400-000008000000}" name="_x000a__x000a_Juin 2019_x000a_Nombre de visites au SU, avant la pandémie " dataDxfId="268"/>
    <tableColumn id="9" xr3:uid="{00000000-0010-0000-0400-000009000000}" name="_x000a__x000a_Juillet 2019_x000a_Nombre de visites au SU, avant la pandémie " dataDxfId="267"/>
    <tableColumn id="10" xr3:uid="{00000000-0010-0000-0400-00000A000000}" name="_x000a__x000a_Août 2019_x000a_Nombre de visites au SU, avant la pandémie " dataDxfId="266"/>
    <tableColumn id="11" xr3:uid="{00000000-0010-0000-0400-00000B000000}" name="_x000a__x000a_Septembre 2019_x000a_Nombre de visites au SU, avant la pandémie " dataDxfId="265"/>
    <tableColumn id="12" xr3:uid="{00000000-0010-0000-0400-00000C000000}" name="_x000a__x000a_Octobre 2019_x000a_Nombre de visites au SU, avant la pandémie " dataDxfId="264"/>
    <tableColumn id="13" xr3:uid="{00000000-0010-0000-0400-00000D000000}" name="_x000a__x000a_Novembre 2019_x000a_Nombre de visites au SU, avant la pandémie " dataDxfId="263"/>
    <tableColumn id="14" xr3:uid="{00000000-0010-0000-0400-00000E000000}" name="_x000a__x000a_Décembre 2019_x000a_Nombre de visites au SU, avant la pandémie " dataDxfId="262"/>
    <tableColumn id="15" xr3:uid="{00000000-0010-0000-0400-00000F000000}" name="Janvier à _x000a_décembre 2019 (moyenne mensuelle)_x000a_Nombre de visites au SU, avant la pandémie" dataDxfId="261">
      <calculatedColumnFormula>AVERAGE(C39:N39)</calculatedColumnFormula>
    </tableColumn>
    <tableColumn id="16" xr3:uid="{00000000-0010-0000-0400-000010000000}" name="_x000a__x000a_Mars 2020_x000a_Nombre de visites au SU, pendant la pandémie" dataDxfId="260"/>
    <tableColumn id="17" xr3:uid="{00000000-0010-0000-0400-000011000000}" name="_x000a__x000a_Avril 2020_x000a_Nombre de visites au SU, pendant la pandémie" dataDxfId="259"/>
    <tableColumn id="18" xr3:uid="{00000000-0010-0000-0400-000012000000}" name="_x000a__x000a_Mai 2020_x000a_Nombre de visites au SU, pendant la pandémie" dataDxfId="258"/>
    <tableColumn id="19" xr3:uid="{00000000-0010-0000-0400-000013000000}" name="_x000a__x000a_Juin 2020_x000a_Nombre de visites au SU, pendant la pandémie" dataDxfId="257"/>
    <tableColumn id="20" xr3:uid="{00000000-0010-0000-0400-000014000000}" name="_x000a__x000a_Juillet 2020_x000a_Nombre de visites au SU, pendant la pandémie" dataDxfId="256"/>
    <tableColumn id="21" xr3:uid="{00000000-0010-0000-0400-000015000000}" name="_x000a__x000a_Août 2020_x000a_Nombre de visites au SU, pendant la pandémie" dataDxfId="255"/>
    <tableColumn id="22" xr3:uid="{00000000-0010-0000-0400-000016000000}" name="_x000a__x000a_Septembre 2020_x000a_Nombre de visites au SU, pendant la pandémie" dataDxfId="254"/>
    <tableColumn id="23" xr3:uid="{00000000-0010-0000-0400-000017000000}" name="_x000a__x000a_Octobre 2020_x000a_Nombre de visites au SU, pendant la pandémie" dataDxfId="253"/>
    <tableColumn id="24" xr3:uid="{00000000-0010-0000-0400-000018000000}" name="_x000a__x000a_Novembre 2020_x000a_Nombre de visites au SU, pendant la pandémie" dataDxfId="252"/>
    <tableColumn id="25" xr3:uid="{00000000-0010-0000-0400-000019000000}" name="_x000a__x000a_Décembre 2020_x000a_Nombre de visites au SU, pendant la pandémie" dataDxfId="251"/>
    <tableColumn id="26" xr3:uid="{00000000-0010-0000-0400-00001A000000}" name="_x000a__x000a_Janvier 2021_x000a_Nombre de visites au SU, pendant la pandémie" dataDxfId="250"/>
    <tableColumn id="27" xr3:uid="{00000000-0010-0000-0400-00001B000000}" name="_x000a__x000a_Février 2021_x000a_Nombre de visites au SU, pendant la pandémie" dataDxfId="249"/>
    <tableColumn id="28" xr3:uid="{00000000-0010-0000-0400-00001C000000}" name="_x000a__x000a_Mars 2021_x000a_Nombre de visites au SU, pendant la pandémie" dataDxfId="248"/>
    <tableColumn id="29" xr3:uid="{00000000-0010-0000-0400-00001D000000}" name="_x000a__x000a_Avril 2021_x000a_Nombre de visites au SU, pendant la pandémie" dataDxfId="247"/>
    <tableColumn id="30" xr3:uid="{00000000-0010-0000-0400-00001E000000}" name="_x000a__x000a_Mai 2021_x000a_Nombre de visites au SU, pendant la pandémie" dataDxfId="246"/>
    <tableColumn id="31" xr3:uid="{00000000-0010-0000-0400-00001F000000}" name="_x000a__x000a_Juin 2021_x000a_Nombre de visites au SU, pendant la pandémie" dataDxfId="245"/>
    <tableColumn id="32" xr3:uid="{00000000-0010-0000-0400-000020000000}" name="_x000a_Mars 2020 à juin 2021 (moyenne mensuelle)_x000a_Nombre de visites au SU, pendant la pandémie" dataDxfId="244">
      <calculatedColumnFormula>AVERAGE(P39:AE39)</calculatedColumnFormula>
    </tableColumn>
    <tableColumn id="33" xr3:uid="{00000000-0010-0000-0400-000021000000}" name="_x000a_Mars 2019 à mars 2020 _x000a_Variation en pourcentage, avant la pandémie vs pendant la pandémie " dataDxfId="243"/>
    <tableColumn id="34" xr3:uid="{00000000-0010-0000-0400-000022000000}" name="_x000a_Avril 2019 à avril 2020 _x000a_Variation en pourcentage, avant la pandémie vs pendant la pandémie" dataDxfId="242"/>
    <tableColumn id="67" xr3:uid="{00000000-0010-0000-0400-000043000000}" name="_x000a_Mai 2019 à mai 2020 _x000a_Variation en pourcentage, avant la pandémie vs pendant la pandémie" dataDxfId="241"/>
    <tableColumn id="66" xr3:uid="{00000000-0010-0000-0400-000042000000}" name="_x000a_Juin 2019 à juin 2020 _x000a_Variation en pourcentage, avant la pandémie à la pendant la pandémie" dataDxfId="240"/>
    <tableColumn id="65" xr3:uid="{00000000-0010-0000-0400-000041000000}" name="_x000a_Juillet 2019 à juillet 2020 _x000a_Variation en pourcentage, avant la pandémie vs pendant la pandémie" dataDxfId="239"/>
    <tableColumn id="64" xr3:uid="{00000000-0010-0000-0400-000040000000}" name="_x000a_Août 2019 à août 2020 _x000a_Variation en pourcentage, avant la pandémie vs pendant la pandémie" dataDxfId="238"/>
    <tableColumn id="63" xr3:uid="{00000000-0010-0000-0400-00003F000000}" name="_x000a_Septembre 2019 à septembre 2020 _x000a_Variation en pourcentage, avant la pandémie vs pendant la pandémie" dataDxfId="237"/>
    <tableColumn id="62" xr3:uid="{00000000-0010-0000-0400-00003E000000}" name="_x000a_Octobre 2019 à octobre 2020 _x000a_Variation en pourcentage, avant la pandémie vs pendant la pandémie" dataDxfId="236"/>
    <tableColumn id="61" xr3:uid="{00000000-0010-0000-0400-00003D000000}" name="_x000a_Novembre 2019 à novembre 2020 _x000a_Variation en pourcentage, avant la pandémie vs pendant la pandémie" dataDxfId="235"/>
    <tableColumn id="60" xr3:uid="{00000000-0010-0000-0400-00003C000000}" name="_x000a_Décembre 2019 à décembre 2020 _x000a_Variation en pourcentage, avant la pandémie vs pendant la pandémie" dataDxfId="234"/>
    <tableColumn id="59" xr3:uid="{00000000-0010-0000-0400-00003B000000}" name="_x000a_Janvier 2019 à janvier 2021_x000a_Variation en pourcentage, avant la pandémie vs pendant la pandémie" dataDxfId="233"/>
    <tableColumn id="58" xr3:uid="{00000000-0010-0000-0400-00003A000000}" name="_x000a_Février 2019 à février 2021_x000a_Variation en pourcentage, de  la avant la pandémie à la pendant la pandémie" dataDxfId="232"/>
    <tableColumn id="57" xr3:uid="{00000000-0010-0000-0400-000039000000}" name="_x000a_Mars 2019 à mars 2021_x000a_Variation en pourcentage, avant la pandémie vs pendant la pandémie" dataDxfId="231"/>
    <tableColumn id="56" xr3:uid="{00000000-0010-0000-0400-000038000000}" name="_x000a_Avril 2019 à avril 2021_x000a_Variation en pourcentage, avant la pandémie vs pendant la pandémie" dataDxfId="230"/>
    <tableColumn id="55" xr3:uid="{00000000-0010-0000-0400-000037000000}" name="_x000a_Mai 2019 à mai 2021_x000a_Variation en pourcentage, avant la pandémie vs pendant la pandémie" dataDxfId="229"/>
    <tableColumn id="54" xr3:uid="{00000000-0010-0000-0400-000036000000}" name="_x000a_Juin 2019 à juin 2021_x000a_Variation en pourcentage, avant la pandémie vs pendant la pandémie" dataDxfId="228"/>
    <tableColumn id="35" xr3:uid="{00000000-0010-0000-0400-000023000000}" name="Column1"/>
    <tableColumn id="36" xr3:uid="{00000000-0010-0000-0400-000024000000}" name="Column2"/>
    <tableColumn id="37" xr3:uid="{00000000-0010-0000-0400-000025000000}" name="Column3"/>
    <tableColumn id="38" xr3:uid="{00000000-0010-0000-0400-000026000000}" name="Column4"/>
    <tableColumn id="39" xr3:uid="{00000000-0010-0000-0400-000027000000}" name="Column5"/>
    <tableColumn id="40" xr3:uid="{00000000-0010-0000-0400-000028000000}" name="Column6"/>
    <tableColumn id="41" xr3:uid="{00000000-0010-0000-0400-000029000000}" name="Column7"/>
    <tableColumn id="42" xr3:uid="{00000000-0010-0000-0400-00002A000000}" name="Column8"/>
    <tableColumn id="43" xr3:uid="{00000000-0010-0000-0400-00002B000000}" name="Column9"/>
    <tableColumn id="44" xr3:uid="{00000000-0010-0000-0400-00002C000000}" name="Column10"/>
    <tableColumn id="45" xr3:uid="{00000000-0010-0000-0400-00002D000000}" name="Column11"/>
    <tableColumn id="46" xr3:uid="{00000000-0010-0000-0400-00002E000000}" name="Column12"/>
    <tableColumn id="47" xr3:uid="{00000000-0010-0000-0400-00002F000000}" name="Column13"/>
    <tableColumn id="48" xr3:uid="{00000000-0010-0000-0400-000030000000}" name="Column14"/>
    <tableColumn id="49" xr3:uid="{00000000-0010-0000-0400-000031000000}" name="Column15"/>
    <tableColumn id="50" xr3:uid="{00000000-0010-0000-0400-000032000000}" name="Column16"/>
    <tableColumn id="51" xr3:uid="{00000000-0010-0000-0400-000033000000}" name="Column17"/>
    <tableColumn id="52" xr3:uid="{00000000-0010-0000-0400-000034000000}" name="Column18"/>
    <tableColumn id="53" xr3:uid="{00000000-0010-0000-0400-000035000000}" name="Column19"/>
    <tableColumn id="68" xr3:uid="{00000000-0010-0000-0400-000044000000}" name="Column20"/>
    <tableColumn id="69" xr3:uid="{00000000-0010-0000-0400-000045000000}" name="Column21"/>
    <tableColumn id="70" xr3:uid="{00000000-0010-0000-0400-000046000000}" name="Column22"/>
    <tableColumn id="71" xr3:uid="{00000000-0010-0000-0400-000047000000}" name="Column2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5:AV25" totalsRowShown="0" headerRowDxfId="227" dataDxfId="225" headerRowBorderDxfId="226" tableBorderDxfId="224" headerRowCellStyle="Header_row" dataCellStyle="Percent">
  <tableColumns count="48">
    <tableColumn id="1" xr3:uid="{00000000-0010-0000-0500-000001000000}" name="Niveau de triage" dataDxfId="223"/>
    <tableColumn id="2" xr3:uid="{00000000-0010-0000-0500-000002000000}" name="Affection" dataDxfId="222"/>
    <tableColumn id="3" xr3:uid="{00000000-0010-0000-0500-000003000000}" name="_x000a__x000a_Janvier 2019_x000a_Nombre de visites au SU, avant la pandémie " dataDxfId="221" dataCellStyle="Comma"/>
    <tableColumn id="4" xr3:uid="{00000000-0010-0000-0500-000004000000}" name="_x000a__x000a_Février 2019_x000a_Nombre de visites au SU, avant la pandémie " dataDxfId="220" dataCellStyle="Comma"/>
    <tableColumn id="5" xr3:uid="{00000000-0010-0000-0500-000005000000}" name="_x000a__x000a_Mars 2019_x000a_Nombre de visites au SU, avant la pandémie " dataDxfId="219" dataCellStyle="Comma"/>
    <tableColumn id="6" xr3:uid="{00000000-0010-0000-0500-000006000000}" name="_x000a__x000a_Avril 2019_x000a_Nombre de visites au SU, avant la pandémie " dataDxfId="218" dataCellStyle="Comma"/>
    <tableColumn id="7" xr3:uid="{00000000-0010-0000-0500-000007000000}" name="_x000a__x000a_Mai 2019_x000a_Nombre de visites au SU, avant la pandémie " dataDxfId="217" dataCellStyle="Comma"/>
    <tableColumn id="8" xr3:uid="{00000000-0010-0000-0500-000008000000}" name="_x000a__x000a_Juin 2019_x000a_Nombre de visites au SU, avant la pandémie " dataDxfId="216" dataCellStyle="Comma"/>
    <tableColumn id="9" xr3:uid="{00000000-0010-0000-0500-000009000000}" name="_x000a__x000a_Juillet 2019_x000a_Nombre de visites au SU, avant la pandémie " dataDxfId="215" dataCellStyle="Comma"/>
    <tableColumn id="10" xr3:uid="{00000000-0010-0000-0500-00000A000000}" name="_x000a__x000a_Août 2019_x000a_Nombre de visites au SU, avant la pandémie " dataDxfId="214" dataCellStyle="Comma"/>
    <tableColumn id="11" xr3:uid="{00000000-0010-0000-0500-00000B000000}" name="_x000a__x000a_Septembre 2019_x000a_Nombre de visites au SU, avant la pandémie" dataDxfId="213" dataCellStyle="Comma"/>
    <tableColumn id="12" xr3:uid="{00000000-0010-0000-0500-00000C000000}" name="_x000a__x000a_Octobre 2019_x000a_Nombre de visites au SU, avant la pandémie" dataDxfId="212" dataCellStyle="Comma"/>
    <tableColumn id="13" xr3:uid="{00000000-0010-0000-0500-00000D000000}" name="_x000a__x000a_Novembre 2019_x000a_Nombre de visites au SU, avant la pandémie" dataDxfId="211" dataCellStyle="Comma"/>
    <tableColumn id="14" xr3:uid="{00000000-0010-0000-0500-00000E000000}" name="_x000a__x000a_Décembre 2019_x000a_Nombre de visites au SU, avant la pandémie" dataDxfId="210" dataCellStyle="Comma"/>
    <tableColumn id="15" xr3:uid="{00000000-0010-0000-0500-00000F000000}" name="Janvier à _x000a_décembre 2019 (moyenne mensuelle)_x000a_Nombre de visites au SU, avant la pandémie" dataDxfId="209" dataCellStyle="Comma">
      <calculatedColumnFormula>AVERAGE(C6:N6)</calculatedColumnFormula>
    </tableColumn>
    <tableColumn id="16" xr3:uid="{00000000-0010-0000-0500-000010000000}" name="_x000a__x000a_Mars 2020_x000a_Nombre de visites au SU, pendant la pandémie" dataDxfId="208" dataCellStyle="Comma"/>
    <tableColumn id="17" xr3:uid="{00000000-0010-0000-0500-000011000000}" name="_x000a__x000a_Avril 2020_x000a_Nombre de visites au SU, pendant la pandémie" dataDxfId="207" dataCellStyle="Comma"/>
    <tableColumn id="18" xr3:uid="{00000000-0010-0000-0500-000012000000}" name="_x000a__x000a_Mai 2020_x000a_Nombre de visites au SU, pendant la pandémie" dataDxfId="206" dataCellStyle="Comma"/>
    <tableColumn id="19" xr3:uid="{00000000-0010-0000-0500-000013000000}" name="_x000a__x000a_Juin 2020_x000a_Nombre de visites au SU, pendant la pandémie" dataDxfId="205" dataCellStyle="Comma"/>
    <tableColumn id="20" xr3:uid="{00000000-0010-0000-0500-000014000000}" name="_x000a__x000a_Juillet 2020_x000a_Nombre de visites au SU, pendant la pandémie" dataDxfId="204" dataCellStyle="Comma"/>
    <tableColumn id="21" xr3:uid="{00000000-0010-0000-0500-000015000000}" name="_x000a__x000a_Août 2020_x000a_Nombre de visites au SU, pendant la pandémie" dataDxfId="203" dataCellStyle="Comma"/>
    <tableColumn id="22" xr3:uid="{00000000-0010-0000-0500-000016000000}" name="_x000a__x000a_Septembre 2020_x000a_Nombre de visites au SU, pendant la pandémie" dataDxfId="202" dataCellStyle="Comma"/>
    <tableColumn id="23" xr3:uid="{00000000-0010-0000-0500-000017000000}" name="_x000a__x000a_Octobre 2020_x000a_Nombre de visites au SU, pendant la pandémie" dataDxfId="201" dataCellStyle="Comma"/>
    <tableColumn id="24" xr3:uid="{00000000-0010-0000-0500-000018000000}" name="_x000a__x000a_Novembre 2020_x000a_Nombre de visites au SU, pendant la pandémie" dataDxfId="200" dataCellStyle="Comma"/>
    <tableColumn id="25" xr3:uid="{00000000-0010-0000-0500-000019000000}" name="_x000a__x000a_Décembre 2020_x000a_Nombre de visites au SU, pendant la pandémie" dataDxfId="199" dataCellStyle="Comma"/>
    <tableColumn id="26" xr3:uid="{00000000-0010-0000-0500-00001A000000}" name="_x000a__x000a_Janvier 2021_x000a_Nombre de visites au SU, pendant la pandémie" dataDxfId="198" dataCellStyle="Comma"/>
    <tableColumn id="27" xr3:uid="{00000000-0010-0000-0500-00001B000000}" name="_x000a__x000a_Février 2021_x000a_Nombre de visites au SU, pendant la pandémie" dataDxfId="197" dataCellStyle="Comma"/>
    <tableColumn id="28" xr3:uid="{00000000-0010-0000-0500-00001C000000}" name="_x000a__x000a_Mars 2021_x000a_Nombre de visites au SU, pendant la pandémie" dataDxfId="196" dataCellStyle="Comma"/>
    <tableColumn id="29" xr3:uid="{00000000-0010-0000-0500-00001D000000}" name="_x000a__x000a_Avril 2021_x000a_Nombre de visites au SU, pendant la pandémie" dataDxfId="195" dataCellStyle="Comma"/>
    <tableColumn id="30" xr3:uid="{00000000-0010-0000-0500-00001E000000}" name="_x000a__x000a_Mai 2021_x000a_Nombre de visites au SU, pendant la pandémie" dataDxfId="194" dataCellStyle="Comma"/>
    <tableColumn id="31" xr3:uid="{00000000-0010-0000-0500-00001F000000}" name="_x000a__x000a_Juin 2021_x000a_Nombre de visites au SU, pendant la pandémie" dataDxfId="193" dataCellStyle="Comma"/>
    <tableColumn id="32" xr3:uid="{00000000-0010-0000-0500-000020000000}" name="_x000a_Mars 2020 à juin 2021 (moyenne mensuelle) _x000a_Nombre de visites au SU, pendant la pandémie " dataDxfId="192" dataCellStyle="Comma">
      <calculatedColumnFormula>AVERAGE(P6:AE6)</calculatedColumnFormula>
    </tableColumn>
    <tableColumn id="33" xr3:uid="{00000000-0010-0000-0500-000021000000}" name="_x000a_Mars 2019 à mars 2020_x000a_Variation en pourcentage, avant la pandémie vs pendant la pandémie " dataDxfId="191" dataCellStyle="Percent"/>
    <tableColumn id="34" xr3:uid="{00000000-0010-0000-0500-000022000000}" name="_x000a_Avril 2019 à avril 2020_x000a_Variation en pourcentage, avant la pandémie vs pendant la pandémie" dataDxfId="190" dataCellStyle="Percent"/>
    <tableColumn id="35" xr3:uid="{00000000-0010-0000-0500-000023000000}" name="_x000a_Mai 2019 à mai 2020_x000a_Variation en pourcentage, avant la pandémie vs pendant la pandémie" dataDxfId="189" dataCellStyle="Percent"/>
    <tableColumn id="36" xr3:uid="{00000000-0010-0000-0500-000024000000}" name="_x000a_Juin 2019 à juin 2020_x000a_Variation en pourcentage, avant la pandémie vs pendant la pandémie" dataDxfId="188" dataCellStyle="Percent"/>
    <tableColumn id="37" xr3:uid="{00000000-0010-0000-0500-000025000000}" name="_x000a_Juillet 2019 à juillet 2020_x000a_Variation en pourcentage, avant la pandémie vs pendant la pandémie" dataDxfId="187" dataCellStyle="Percent"/>
    <tableColumn id="38" xr3:uid="{00000000-0010-0000-0500-000026000000}" name="_x000a_Août 2019 à août 2020_x000a_Variation en pourcentage, avant la pandémie vs pendant la pandémie" dataDxfId="186" dataCellStyle="Percent"/>
    <tableColumn id="39" xr3:uid="{00000000-0010-0000-0500-000027000000}" name="_x000a_Septembre 2019 à septembre 2020_x000a_Variation en pourcentage, avant la pandémie vs pendant la pandémie" dataDxfId="185" dataCellStyle="Percent"/>
    <tableColumn id="40" xr3:uid="{00000000-0010-0000-0500-000028000000}" name="_x000a_Octobre 2019 à octobre 2020_x000a_Variation en pourcentage, avant la pandémie vs pendant la pandémie" dataDxfId="184" dataCellStyle="Percent"/>
    <tableColumn id="41" xr3:uid="{00000000-0010-0000-0500-000029000000}" name="_x000a_Novembre 2019 à novembre 2020_x000a_Variation en pourcentage, avant la pandémie vs pendant la pandémie" dataDxfId="183" dataCellStyle="Percent"/>
    <tableColumn id="42" xr3:uid="{00000000-0010-0000-0500-00002A000000}" name="_x000a_Décembre 2019 à décembre 2020_x000a_Variation en pourcentage, avant la pandémie vs pendant la pandémie" dataDxfId="182" dataCellStyle="Percent"/>
    <tableColumn id="43" xr3:uid="{00000000-0010-0000-0500-00002B000000}" name="_x000a_Janvier 2019 à janvier 2021_x000a_Variation en pourcentage, avant la pandémie vs pendant la pandémie" dataDxfId="181" dataCellStyle="Percent"/>
    <tableColumn id="44" xr3:uid="{00000000-0010-0000-0500-00002C000000}" name="_x000a_Février 2019 à février 2021_x000a_Variation en pourcentage, avant la pandémie vs pendant la pandémie" dataDxfId="180" dataCellStyle="Percent"/>
    <tableColumn id="45" xr3:uid="{00000000-0010-0000-0500-00002D000000}" name="_x000a_Mars 2019 à mars 2021_x000a_Variation en pourcentage, avant la pandémie vs pendant la pandémie" dataDxfId="179" dataCellStyle="Percent"/>
    <tableColumn id="46" xr3:uid="{00000000-0010-0000-0500-00002E000000}" name="_x000a_Avril 2019 à avril 2021_x000a_Variation en pourcentage, avant la pandémie vs pendant la pandémie" dataDxfId="178" dataCellStyle="Percent"/>
    <tableColumn id="47" xr3:uid="{00000000-0010-0000-0500-00002F000000}" name="_x000a_Mai 2019 à mai 2021_x000a_Variation en pourcentage, avant la pandémie vs pendant la pandémie" dataDxfId="177" dataCellStyle="Percent"/>
    <tableColumn id="48" xr3:uid="{00000000-0010-0000-0500-000030000000}" name="_x000a_Juin 2019 à juin 2021_x000a_Variation en pourcentage, avant la pandémie vs pendant la pandémie" dataDxfId="176" dataCellStyle="Percent"/>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7" displayName="Table7" ref="A5:AU14" totalsRowShown="0" headerRowDxfId="175" dataDxfId="174" tableBorderDxfId="173" headerRowCellStyle="Header_row" dataCellStyle="Percent">
  <tableColumns count="47">
    <tableColumn id="1" xr3:uid="{00000000-0010-0000-0600-000001000000}" name="Issue de la visite" dataDxfId="172"/>
    <tableColumn id="2" xr3:uid="{00000000-0010-0000-0600-000002000000}" name="_x000a__x000a_Janvier 2019_x000a_Nombre de visites au SU, avant la pandémie" dataDxfId="171"/>
    <tableColumn id="3" xr3:uid="{00000000-0010-0000-0600-000003000000}" name="_x000a__x000a_Février 2019_x000a_Nombre de visites au SU, avant la pandémie" dataDxfId="170"/>
    <tableColumn id="4" xr3:uid="{00000000-0010-0000-0600-000004000000}" name="_x000a__x000a_Mars 2019_x000a_Nombre de visites au SU, avant la pandémie" dataDxfId="169"/>
    <tableColumn id="5" xr3:uid="{00000000-0010-0000-0600-000005000000}" name="_x000a__x000a_Avril 2019_x000a_Nombre de visites au SU, avant la pandémie" dataDxfId="168"/>
    <tableColumn id="6" xr3:uid="{00000000-0010-0000-0600-000006000000}" name="_x000a__x000a_Mai 2019_x000a_Nombre de visites au SU, avant la pandémie" dataDxfId="167"/>
    <tableColumn id="7" xr3:uid="{00000000-0010-0000-0600-000007000000}" name="_x000a__x000a_Juin 2019_x000a_Nombre de visites au SU, avant la pandémie" dataDxfId="166"/>
    <tableColumn id="8" xr3:uid="{00000000-0010-0000-0600-000008000000}" name="_x000a__x000a_Juillet 2019_x000a_Nombre de visites au SU, avant la pandémie" dataDxfId="165"/>
    <tableColumn id="9" xr3:uid="{00000000-0010-0000-0600-000009000000}" name="_x000a__x000a_Août 2019_x000a_Nombre de visites au SU, avant la pandémie" dataDxfId="164"/>
    <tableColumn id="10" xr3:uid="{00000000-0010-0000-0600-00000A000000}" name="_x000a__x000a_Septembre 2019_x000a_Nombre de visites au SU, avant la pandémie" dataDxfId="163"/>
    <tableColumn id="11" xr3:uid="{00000000-0010-0000-0600-00000B000000}" name="_x000a__x000a_Octobre 2019_x000a_Nombre de visites au SU, avant la pandémie" dataDxfId="162"/>
    <tableColumn id="12" xr3:uid="{00000000-0010-0000-0600-00000C000000}" name="_x000a__x000a_Novembre 2019_x000a_Nombre de visites au SU, avant la pandémie" dataDxfId="161"/>
    <tableColumn id="13" xr3:uid="{00000000-0010-0000-0600-00000D000000}" name="_x000a__x000a_Décembre 2019_x000a_Nombre de visites au SU, avant la pandémie" dataDxfId="160"/>
    <tableColumn id="14" xr3:uid="{00000000-0010-0000-0600-00000E000000}" name="Janvier à _x000a_décembre 2019 (moyenne mensuelle)_x000a_Nombre de visites au SU, avant la pandémie" dataDxfId="159">
      <calculatedColumnFormula>AVERAGE(B6:M6)</calculatedColumnFormula>
    </tableColumn>
    <tableColumn id="15" xr3:uid="{00000000-0010-0000-0600-00000F000000}" name="_x000a__x000a_Mars 2020_x000a_Nombre de visites au SU, pendant la pandémie" dataDxfId="158"/>
    <tableColumn id="16" xr3:uid="{00000000-0010-0000-0600-000010000000}" name="_x000a__x000a_Avril 2020_x000a_Nombre de visites au SU, pendant la pandémie" dataDxfId="157"/>
    <tableColumn id="17" xr3:uid="{00000000-0010-0000-0600-000011000000}" name="_x000a__x000a_Mai 2020_x000a_Nombre de visites au SU, pendant la pandémie" dataDxfId="156"/>
    <tableColumn id="18" xr3:uid="{00000000-0010-0000-0600-000012000000}" name="_x000a__x000a_Juin 2020_x000a_Nombre de visites au SU, pendant la pandémie" dataDxfId="155"/>
    <tableColumn id="19" xr3:uid="{00000000-0010-0000-0600-000013000000}" name="_x000a__x000a_Juillet 2020_x000a_Nombre de visites au SU, pendant la pandémie" dataDxfId="154"/>
    <tableColumn id="20" xr3:uid="{00000000-0010-0000-0600-000014000000}" name="_x000a__x000a_Août 2020 Nombre de visites au SU, _x000a_pendant la pandémie" dataDxfId="153"/>
    <tableColumn id="21" xr3:uid="{00000000-0010-0000-0600-000015000000}" name="_x000a__x000a_Septembre 2020_x000a_Nombre de visites au SU, pendant la pandémie" dataDxfId="152"/>
    <tableColumn id="22" xr3:uid="{00000000-0010-0000-0600-000016000000}" name="_x000a__x000a_Octobre 2020_x000a_Nombre de visites au SU, pendant la pandémie" dataDxfId="151"/>
    <tableColumn id="23" xr3:uid="{00000000-0010-0000-0600-000017000000}" name="_x000a__x000a_Novembre 2020_x000a_Nombre de visites au SU, pendant la pandémie" dataDxfId="150"/>
    <tableColumn id="24" xr3:uid="{00000000-0010-0000-0600-000018000000}" name="_x000a__x000a_Décembre 2020_x000a_Nombre de visites au SU, pendant la pandémie" dataDxfId="149"/>
    <tableColumn id="25" xr3:uid="{00000000-0010-0000-0600-000019000000}" name="_x000a__x000a_Janvier 2021_x000a_Nombre de visites au SU, pendant la pandémie" dataDxfId="148"/>
    <tableColumn id="26" xr3:uid="{00000000-0010-0000-0600-00001A000000}" name="_x000a__x000a_Février 2021_x000a_Nombre de visites au SU, pendant la pandémie" dataDxfId="147"/>
    <tableColumn id="27" xr3:uid="{00000000-0010-0000-0600-00001B000000}" name="_x000a__x000a_Mars 2021_x000a_Nombre de visites au SU, pendant la pandémie" dataDxfId="146"/>
    <tableColumn id="28" xr3:uid="{00000000-0010-0000-0600-00001C000000}" name="_x000a__x000a_Avril 2021_x000a_Nombre de visites au SU, pendant la pandémie" dataDxfId="145"/>
    <tableColumn id="29" xr3:uid="{00000000-0010-0000-0600-00001D000000}" name="_x000a__x000a_Mai 2021_x000a_Nombre de visites au SU, pendant la pandémie" dataDxfId="144"/>
    <tableColumn id="30" xr3:uid="{00000000-0010-0000-0600-00001E000000}" name="_x000a__x000a_Juin 2021_x000a_Nombre de visites au SU, pendant la pandémie" dataDxfId="143"/>
    <tableColumn id="31" xr3:uid="{00000000-0010-0000-0600-00001F000000}" name="_x000a_Mars 2020 à juin 2021 (moyenne mensuelle) _x000a_Nombre de visites au SU, pendant la pandémie " dataDxfId="142">
      <calculatedColumnFormula>AVERAGE(O6:AD6)</calculatedColumnFormula>
    </tableColumn>
    <tableColumn id="32" xr3:uid="{00000000-0010-0000-0600-000020000000}" name="_x000a_Mars 2019 à mars 2020_x000a_Variation en pourcentage, avant la pandémie vs pendant la pandémie" dataDxfId="141" dataCellStyle="Percent"/>
    <tableColumn id="33" xr3:uid="{00000000-0010-0000-0600-000021000000}" name="_x000a_Avril 2019 à avril 2020_x000a_Variation en pourcentage, avant la pandémie vs pendant la pandémie" dataDxfId="140" dataCellStyle="Percent"/>
    <tableColumn id="34" xr3:uid="{00000000-0010-0000-0600-000022000000}" name="_x000a_Mai 2019 à mai 2020_x000a_Variation en pourcentage, avant la pandémie vs pendant la pandémie" dataDxfId="139" dataCellStyle="Percent"/>
    <tableColumn id="35" xr3:uid="{00000000-0010-0000-0600-000023000000}" name="_x000a_Juin 2019 à juin 2020_x000a_Variation en pourcentage, avant la pandémie vs pendant la pandémie" dataDxfId="138" dataCellStyle="Percent"/>
    <tableColumn id="36" xr3:uid="{00000000-0010-0000-0600-000024000000}" name="_x000a_Juillet 2019 à juillet 2020_x000a_Variation en pourcentage, avant la pandémie vs pendant la pandémie" dataDxfId="137" dataCellStyle="Percent"/>
    <tableColumn id="37" xr3:uid="{00000000-0010-0000-0600-000025000000}" name="_x000a_Août 2019 à août 2020_x000a_Variation en pourcentage, avant la pandémie vs pendant la pandémie" dataDxfId="136" dataCellStyle="Percent"/>
    <tableColumn id="38" xr3:uid="{00000000-0010-0000-0600-000026000000}" name="_x000a_Septembre 2019 à septembre 2020_x000a_Variation en pourcentage, avant la pandémie vs pendant la pandémie" dataDxfId="135" dataCellStyle="Percent"/>
    <tableColumn id="39" xr3:uid="{00000000-0010-0000-0600-000027000000}" name="_x000a_Octobre 2019 à octobre 2020_x000a_Variation en pourcentage, avant la pandémie vs pendant la pandémie" dataDxfId="134" dataCellStyle="Percent"/>
    <tableColumn id="40" xr3:uid="{00000000-0010-0000-0600-000028000000}" name="_x000a_Novembre 2019 à novembre 2020_x000a_Variation en pourcentage, avant la pandémie vs pendant la pandémie" dataDxfId="133" dataCellStyle="Percent"/>
    <tableColumn id="41" xr3:uid="{00000000-0010-0000-0600-000029000000}" name="_x000a_Décembre 2019 à décembre 2020_x000a_Variation en pourcentage, avant la pandémie vs pendant la pandémie" dataDxfId="132" dataCellStyle="Percent"/>
    <tableColumn id="42" xr3:uid="{00000000-0010-0000-0600-00002A000000}" name="_x000a_Janvier 2019 à janvier 2021_x000a_Variation en pourcentage, avant la pandémie vs pendant la pandémie" dataDxfId="131" dataCellStyle="Percent"/>
    <tableColumn id="43" xr3:uid="{00000000-0010-0000-0600-00002B000000}" name="_x000a_Février 2019 à février 2021_x000a_Variation en pourcentage, avant la pandémie vs pendant la pandémie" dataDxfId="130" dataCellStyle="Percent"/>
    <tableColumn id="44" xr3:uid="{00000000-0010-0000-0600-00002C000000}" name="_x000a_Mars 2019 à mars 2021_x000a_Variation en pourcentage, avant la pandémie vs pendant la pandémie" dataDxfId="129" dataCellStyle="Percent"/>
    <tableColumn id="45" xr3:uid="{00000000-0010-0000-0600-00002D000000}" name="_x000a_Avril 2019 à avril 2021_x000a_Variation en pourcentage, avant la pandémie vs pendant la pandémie" dataDxfId="128" dataCellStyle="Percent"/>
    <tableColumn id="46" xr3:uid="{00000000-0010-0000-0600-00002E000000}" name="_x000a_Mai 2019 à mai 2021_x000a_Variation en pourcentage, avant la pandémie vs pendant la pandémie" dataDxfId="127" dataCellStyle="Percent"/>
    <tableColumn id="47" xr3:uid="{00000000-0010-0000-0600-00002F000000}" name="_x000a_Juin 2019 à juin 2021_x000a_Variation en pourcentage, avant la pandémie vs pendant la pandémie" dataDxfId="126"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8" displayName="Table8" ref="A26:AU35" totalsRowShown="0" headerRowDxfId="125" dataDxfId="124" tableBorderDxfId="123" headerRowCellStyle="Header_row" dataCellStyle="Percent">
  <tableColumns count="47">
    <tableColumn id="1" xr3:uid="{00000000-0010-0000-0700-000001000000}" name="Lieu de provenance du patient" dataDxfId="122"/>
    <tableColumn id="2" xr3:uid="{00000000-0010-0000-0700-000002000000}" name="_x000a__x000a_Janvier 2019_x000a_Nombre de visites au SU, avant la pandémie" dataDxfId="121"/>
    <tableColumn id="3" xr3:uid="{00000000-0010-0000-0700-000003000000}" name="_x000a__x000a_Février 2019_x000a_Nombre de visites au SU, avant la pandémie" dataDxfId="120"/>
    <tableColumn id="4" xr3:uid="{00000000-0010-0000-0700-000004000000}" name="_x000a__x000a_Mars 2019_x000a_Nombre de visites au SU, avant la pandémie" dataDxfId="119"/>
    <tableColumn id="5" xr3:uid="{00000000-0010-0000-0700-000005000000}" name="_x000a__x000a_Avril 2019_x000a_Nombre de visites au SU, avant la pandémie" dataDxfId="118"/>
    <tableColumn id="6" xr3:uid="{00000000-0010-0000-0700-000006000000}" name="_x000a__x000a_Mai 2019_x000a_Nombre de visites au SU, avant la pandémie" dataDxfId="117"/>
    <tableColumn id="7" xr3:uid="{00000000-0010-0000-0700-000007000000}" name="_x000a__x000a_Juin 2019_x000a_Nombre de visites au SU, avant la pandémie" dataDxfId="116"/>
    <tableColumn id="8" xr3:uid="{00000000-0010-0000-0700-000008000000}" name="_x000a__x000a_Juillet 2019_x000a_Nombre de visites au SU, avant la pandémie" dataDxfId="115"/>
    <tableColumn id="9" xr3:uid="{00000000-0010-0000-0700-000009000000}" name="_x000a__x000a_Août 2019_x000a_Nombre de visites au SU, avant la pandémie" dataDxfId="114"/>
    <tableColumn id="10" xr3:uid="{00000000-0010-0000-0700-00000A000000}" name="_x000a__x000a_Septembre 2019_x000a_Nombre de visites au SU, avant la pandémie" dataDxfId="113"/>
    <tableColumn id="11" xr3:uid="{00000000-0010-0000-0700-00000B000000}" name="_x000a__x000a_Octobre 2019_x000a_Nombre de visites au SU, avant la pandémie" dataDxfId="112"/>
    <tableColumn id="12" xr3:uid="{00000000-0010-0000-0700-00000C000000}" name="_x000a__x000a_Novembre 2019_x000a_Nombre de visites au SU, avant la pandémie" dataDxfId="111"/>
    <tableColumn id="13" xr3:uid="{00000000-0010-0000-0700-00000D000000}" name="_x000a__x000a_Décembre 2019_x000a_Nombre de visites au SU, avant la pandémie" dataDxfId="110"/>
    <tableColumn id="14" xr3:uid="{00000000-0010-0000-0700-00000E000000}" name="Janvier à _x000a_décembre 2019 (moyenne mensuelle)_x000a_Nombre de visites au SU, avant la pandémie" dataDxfId="109">
      <calculatedColumnFormula>AVERAGE(B27:M27)</calculatedColumnFormula>
    </tableColumn>
    <tableColumn id="15" xr3:uid="{00000000-0010-0000-0700-00000F000000}" name="_x000a__x000a_Mars 2020_x000a_Nombre de visites au SU, pendant la pandémie" dataDxfId="108"/>
    <tableColumn id="16" xr3:uid="{00000000-0010-0000-0700-000010000000}" name="_x000a__x000a_Avril 2020_x000a_Nombre de visites au SU, pendant la pandémie" dataDxfId="107"/>
    <tableColumn id="17" xr3:uid="{00000000-0010-0000-0700-000011000000}" name="_x000a__x000a_Mai 2020_x000a_Nombre de visites au SU, pendant la pandémie" dataDxfId="106"/>
    <tableColumn id="18" xr3:uid="{00000000-0010-0000-0700-000012000000}" name="_x000a__x000a_Juin 2020_x000a_Nombre de visites au SU, pendant la pandémie" dataDxfId="105"/>
    <tableColumn id="19" xr3:uid="{00000000-0010-0000-0700-000013000000}" name="_x000a__x000a_Juillet 2020_x000a_Nombre de visites au SU, pendant la pandémie" dataDxfId="104"/>
    <tableColumn id="20" xr3:uid="{00000000-0010-0000-0700-000014000000}" name="_x000a__x000a_Août 2020_x000a_Nombre de visites au SU, pendant la pandémie" dataDxfId="103"/>
    <tableColumn id="21" xr3:uid="{00000000-0010-0000-0700-000015000000}" name="_x000a__x000a_Septembre 2020_x000a_Nombre de visites au SU, pendant la pandémie" dataDxfId="102"/>
    <tableColumn id="22" xr3:uid="{00000000-0010-0000-0700-000016000000}" name="_x000a__x000a_Octobre 2020_x000a_Nombre de visites au SU, pendant la pandémie" dataDxfId="101"/>
    <tableColumn id="23" xr3:uid="{00000000-0010-0000-0700-000017000000}" name="_x000a__x000a_Novembre 2020_x000a_Nombre de visites au SU, pendant la pandémie" dataDxfId="100"/>
    <tableColumn id="24" xr3:uid="{00000000-0010-0000-0700-000018000000}" name="_x000a__x000a_Décembre 2020_x000a_Nombre de visites au SU, pendant la pandémie" dataDxfId="99"/>
    <tableColumn id="25" xr3:uid="{00000000-0010-0000-0700-000019000000}" name="_x000a__x000a_Janvier 2021_x000a_Nombre de visites au SU, pendant la pandémie" dataDxfId="98"/>
    <tableColumn id="26" xr3:uid="{00000000-0010-0000-0700-00001A000000}" name="_x000a__x000a_Février 2021_x000a_Nombre de visites au SU, pendant la pandémie" dataDxfId="97"/>
    <tableColumn id="27" xr3:uid="{00000000-0010-0000-0700-00001B000000}" name="_x000a__x000a_Mars 2021_x000a_Nombre de visites au SU, pendant la pandémie" dataDxfId="96"/>
    <tableColumn id="28" xr3:uid="{00000000-0010-0000-0700-00001C000000}" name="_x000a__x000a_Avril 2021_x000a_Nombre de visites au SU, pendant la pandémie" dataDxfId="95"/>
    <tableColumn id="29" xr3:uid="{00000000-0010-0000-0700-00001D000000}" name="_x000a__x000a_Mai 2021_x000a_Nombre de visites au SU, pendant la pandémie" dataDxfId="94"/>
    <tableColumn id="30" xr3:uid="{00000000-0010-0000-0700-00001E000000}" name="_x000a__x000a_Juin 2021_x000a_Nombre de visites au SU, pendant la pandémie" dataDxfId="93"/>
    <tableColumn id="31" xr3:uid="{00000000-0010-0000-0700-00001F000000}" name="_x000a_Mars 2020 à juin 2021 (moyenne mensuelle) _x000a_Nombre de visites au SU, pendant la pandémie" dataDxfId="92">
      <calculatedColumnFormula>AVERAGE(O27:AD27)</calculatedColumnFormula>
    </tableColumn>
    <tableColumn id="32" xr3:uid="{00000000-0010-0000-0700-000020000000}" name="_x000a_Mars 2019 à mars 2020_x000a_Variation en pourcentage, avant la pandémie vs pendant la pandémie" dataDxfId="91" dataCellStyle="Percent"/>
    <tableColumn id="33" xr3:uid="{00000000-0010-0000-0700-000021000000}" name="_x000a_Avril 2019 à avril 2020_x000a_Variation en pourcentage, avant la pandémie vs pendant la pandémie" dataDxfId="90" dataCellStyle="Percent"/>
    <tableColumn id="34" xr3:uid="{00000000-0010-0000-0700-000022000000}" name="_x000a_Mai 2019 à mai 2020_x000a_Variation en pourcentage, avant la pandémie vs pendant la pandémie" dataDxfId="89" dataCellStyle="Percent"/>
    <tableColumn id="35" xr3:uid="{00000000-0010-0000-0700-000023000000}" name="_x000a_Juin 2019 à juin 2020_x000a_Variation en pourcentage, avant la pandémie vs pendant la pandémie" dataDxfId="88" dataCellStyle="Percent"/>
    <tableColumn id="36" xr3:uid="{00000000-0010-0000-0700-000024000000}" name="_x000a_Juillet 2019 à juillet 2020_x000a_Variation en pourcentage, avant la pandémie vs pendant la pandémie" dataDxfId="87" dataCellStyle="Percent"/>
    <tableColumn id="37" xr3:uid="{00000000-0010-0000-0700-000025000000}" name="_x000a_Août 2019 à août 2020_x000a_Variation en pourcentage, avant la pandémie vs pendant la pandémie" dataDxfId="86" dataCellStyle="Percent"/>
    <tableColumn id="38" xr3:uid="{00000000-0010-0000-0700-000026000000}" name="_x000a_Septembre 2019 à septembre 2020_x000a_Variation en pourcentage, avant la pandémie vs pendant la pandémie" dataDxfId="85" dataCellStyle="Percent"/>
    <tableColumn id="39" xr3:uid="{00000000-0010-0000-0700-000027000000}" name="_x000a_Octobre 2019 à octobre 2020_x000a_Variation en pourcentage, avant la pandémie vs pendant la pandémie" dataDxfId="84" dataCellStyle="Percent"/>
    <tableColumn id="40" xr3:uid="{00000000-0010-0000-0700-000028000000}" name="_x000a_Novembre 2019 à novembre 2020_x000a_Variation en pourcentage, avant la pandémie vs pendant la pandémie" dataDxfId="83" dataCellStyle="Percent"/>
    <tableColumn id="41" xr3:uid="{00000000-0010-0000-0700-000029000000}" name="_x000a_Décembre 2019 à décembre 2020_x000a_Variation en pourcentage, avant la pandémie vs pendant la pandémie" dataDxfId="82" dataCellStyle="Percent"/>
    <tableColumn id="42" xr3:uid="{00000000-0010-0000-0700-00002A000000}" name="_x000a_Janvier 2019 à janvier 2021_x000a_Variation en pourcentage, avant la pandémie vs pendant la pandémie" dataDxfId="81" dataCellStyle="Percent"/>
    <tableColumn id="43" xr3:uid="{00000000-0010-0000-0700-00002B000000}" name="_x000a_Février 2019 à février 2021_x000a_Variation en pourcentage, avant la pandémie vs pendant la pandémie" dataDxfId="80" dataCellStyle="Percent"/>
    <tableColumn id="44" xr3:uid="{00000000-0010-0000-0700-00002C000000}" name="_x000a_Mars 2019 à mars 2021_x000a_Variation en pourcentage, avant la pandémie vs pendant la pandémie" dataDxfId="79" dataCellStyle="Percent"/>
    <tableColumn id="45" xr3:uid="{00000000-0010-0000-0700-00002D000000}" name="_x000a_Avril 2019 à avril 2021_x000a_Variation en pourcentage, avant la pandémie vs pendant la pandémie" dataDxfId="78" dataCellStyle="Percent"/>
    <tableColumn id="46" xr3:uid="{00000000-0010-0000-0700-00002E000000}" name="_x000a_Mai 2019 à mai 2021_x000a_Variation en pourcentage, avant la pandémie vs pendant la pandémie" dataDxfId="77" dataCellStyle="Percent"/>
    <tableColumn id="47" xr3:uid="{00000000-0010-0000-0700-00002F000000}" name="_x000a_Juin 2019 à juin 2021_x000a_Variation en pourcentage, avant la pandémie vs pendant la pandémie" dataDxfId="76" dataCellStyle="Percent"/>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10" displayName="Table10" ref="A26:AV35" totalsRowShown="0" headerRowDxfId="75" dataDxfId="73" headerRowBorderDxfId="74" tableBorderDxfId="72" totalsRowBorderDxfId="71" headerRowCellStyle="Header_row">
  <tableColumns count="48">
    <tableColumn id="1" xr3:uid="{00000000-0010-0000-0800-000001000000}" name="Province ou territoire" dataDxfId="70"/>
    <tableColumn id="40" xr3:uid="{00000000-0010-0000-0800-000028000000}" name="_x000a__x000a_Janvier 2019_x000a__x000a_Délai médian, avant la pandémie_x000a_(hh:mm)"/>
    <tableColumn id="39" xr3:uid="{00000000-0010-0000-0800-000027000000}" name="_x000a__x000a_Février 2019_x000a__x000a_Délai médian, avant la pandémie _x000a_(hh:mm)"/>
    <tableColumn id="2" xr3:uid="{00000000-0010-0000-0800-000002000000}" name="_x000a__x000a_Mars 2019_x000a__x000a_Délai médian, avant la pandémie _x000a_(hh:mm)"/>
    <tableColumn id="3" xr3:uid="{00000000-0010-0000-0800-000003000000}" name="_x000a__x000a_Avril 2010_x000a__x000a_Délai médian, avant la pandémie_x000a_(hh:mm)"/>
    <tableColumn id="4" xr3:uid="{00000000-0010-0000-0800-000004000000}" name="_x000a__x000a_Mai 2019_x000a__x000a_Délai médian, avant la pandémie_x000a_(hh:mm)"/>
    <tableColumn id="5" xr3:uid="{00000000-0010-0000-0800-000005000000}" name="_x000a__x000a_Juin 2019_x000a__x000a_Délai médian, avant la pandémie_x000a_(hh:mm)"/>
    <tableColumn id="6" xr3:uid="{00000000-0010-0000-0800-000006000000}" name="_x000a__x000a_Juillet 2019_x000a__x000a_Délai médian, avant la pandémie _x000a_(hh:mm)"/>
    <tableColumn id="7" xr3:uid="{00000000-0010-0000-0800-000007000000}" name="_x000a__x000a_Août 2019_x000a__x000a_Délai médian, avant la pandémie_x000a_(hh:mm)"/>
    <tableColumn id="8" xr3:uid="{00000000-0010-0000-0800-000008000000}" name="_x000a__x000a_Septembre 2019_x000a__x000a_Délai médian, avant la pandémie_x000a_(hh:mm)"/>
    <tableColumn id="9" xr3:uid="{00000000-0010-0000-0800-000009000000}" name="_x000a__x000a_Octobre 2019_x000a__x000a_Délai médian, avant la pandémie_x000a_(hh:mm)"/>
    <tableColumn id="10" xr3:uid="{00000000-0010-0000-0800-00000A000000}" name="_x000a__x000a_Novembre 2019_x000a__x000a_Délai médian, avant la pandémie_x000a_(hh:mm)"/>
    <tableColumn id="11" xr3:uid="{00000000-0010-0000-0800-00000B000000}" name="_x000a__x000a_Novembre 2019_x000a__x000a_Délai médian, avant la pandémie_x000a_(hh:mm)2"/>
    <tableColumn id="12" xr3:uid="{00000000-0010-0000-0800-00000C000000}" name="_x000a_Janvier à décembre 2019 (total)_x000a_Délai médian, avant la pandémie_x000a_(hh:mm)"/>
    <tableColumn id="13" xr3:uid="{00000000-0010-0000-0800-00000D000000}" name="_x000a__x000a_Mars 2020_x000a__x000a_Délai médian, pendant la pandémie_x000a_(hh:mm)"/>
    <tableColumn id="14" xr3:uid="{00000000-0010-0000-0800-00000E000000}" name="_x000a__x000a_Avril 2020_x000a__x000a_Délai médian, pendant la pandémie _x000a_(hh:mm)"/>
    <tableColumn id="15" xr3:uid="{00000000-0010-0000-0800-00000F000000}" name="_x000a__x000a_Mai 2020_x000a__x000a_Délai médian, pendant la pandémie _x000a_(hh:mm)"/>
    <tableColumn id="16" xr3:uid="{00000000-0010-0000-0800-000010000000}" name="_x000a__x000a_Juin 2020_x000a__x000a_Délai médian, pendant la pandémie_x000a_(hh:mm)"/>
    <tableColumn id="17" xr3:uid="{00000000-0010-0000-0800-000011000000}" name="_x000a__x000a_Juillet 2020_x000a__x000a_Délai médian, pendant la pandémie_x000a_(hh:mm)"/>
    <tableColumn id="18" xr3:uid="{00000000-0010-0000-0800-000012000000}" name="_x000a__x000a_Août 2020_x000a__x000a_Délai médian, pendant la pandémie _x000a_(hh:mm)"/>
    <tableColumn id="19" xr3:uid="{00000000-0010-0000-0800-000013000000}" name="_x000a__x000a_Septembre 2020_x000a__x000a_Délai médian, pendant la pandémie _x000a_(hh:mm)"/>
    <tableColumn id="20" xr3:uid="{00000000-0010-0000-0800-000014000000}" name="_x000a__x000a_Octobre 2020_x000a__x000a_Délai médian, pendant la pandémie_x000a_(hh:mm)"/>
    <tableColumn id="21" xr3:uid="{00000000-0010-0000-0800-000015000000}" name="_x000a__x000a_Novembre 2020_x000a__x000a_Délai médian, pendant la pandémie _x000a_(hh:mm)"/>
    <tableColumn id="22" xr3:uid="{00000000-0010-0000-0800-000016000000}" name="_x000a__x000a_Décembre 2020_x000a__x000a_Délai médian, pendant la pandémie_x000a_(hh:mm)"/>
    <tableColumn id="47" xr3:uid="{00000000-0010-0000-0800-00002F000000}" name="_x000a__x000a_Janvier 2021_x000a__x000a_Délai médian, pendant la pandémie_x000a_(hh:mm)"/>
    <tableColumn id="46" xr3:uid="{00000000-0010-0000-0800-00002E000000}" name="_x000a__x000a_Février 2021_x000a__x000a_Délai médian, pendant la pandémie_x000a_(hh:mm)"/>
    <tableColumn id="45" xr3:uid="{00000000-0010-0000-0800-00002D000000}" name="_x000a__x000a_Mars 2021_x000a__x000a_Délai médian, pendant la pandémie_x000a_(hh:mm)"/>
    <tableColumn id="44" xr3:uid="{00000000-0010-0000-0800-00002C000000}" name="_x000a__x000a_Avril 2021_x000a__x000a_Délai médian, pendant la pandémie_x000a_(hh:mm)"/>
    <tableColumn id="43" xr3:uid="{00000000-0010-0000-0800-00002B000000}" name="_x000a__x000a_Mai 2021_x000a__x000a_Délai médian, pendant la pandémie_x000a_(hh:mm)"/>
    <tableColumn id="42" xr3:uid="{00000000-0010-0000-0800-00002A000000}" name="_x000a__x000a_Juin 2021_x000a__x000a_Délai médian, pendant la pandémie_x000a_(hh:mm)"/>
    <tableColumn id="41" xr3:uid="{00000000-0010-0000-0800-000029000000}" name="_x000a_Mars 2020 à _x000a_juin 2021_x000a_(total)_x000a_Délai médian, pendant la pandémie_x000a_(hh:mm)"/>
    <tableColumn id="24" xr3:uid="{00000000-0010-0000-0800-000018000000}" name="_x000a__x000a_Mars 2019 à mars 2021_x000a__x000a_Changement dans le délai, avant la pandémie vs pendant la pandémie_x000a_(hh:mm)" dataDxfId="69">
      <calculatedColumnFormula>IF(O27-D27&gt;0, O27-D27, "-" &amp; TEXT(ABS(O27-D27),"h:mm"))</calculatedColumnFormula>
    </tableColumn>
    <tableColumn id="25" xr3:uid="{00000000-0010-0000-0800-000019000000}" name="_x000a__x000a_Avril 2019 à avril 2020_x000a__x000a_Changement dans le délai, avant la pandémie vs pendant la pandémie _x000a_(hh:mm)" dataDxfId="68">
      <calculatedColumnFormula>IF(P27-E27&gt;0, P27-E27, "-" &amp; TEXT(ABS(P27-E27),"h:mm"))</calculatedColumnFormula>
    </tableColumn>
    <tableColumn id="26" xr3:uid="{00000000-0010-0000-0800-00001A000000}" name="_x000a__x000a_Mai 2019 à mai 2020_x000a__x000a_Changement dans le délai, avant la pandémie vs pendant la pandémie _x000a_(hh:mm)" dataDxfId="67">
      <calculatedColumnFormula>IF(Q27-F27&gt;0, Q27-F27, "-" &amp; TEXT(ABS(Q27-F27),"h:mm"))</calculatedColumnFormula>
    </tableColumn>
    <tableColumn id="27" xr3:uid="{00000000-0010-0000-0800-00001B000000}" name="_x000a__x000a_Juin 2019 à juin 2020_x000a__x000a_Changement dans le délai, avant la pandémie vs pendant la pandémie _x000a_(hh:mm)" dataDxfId="66">
      <calculatedColumnFormula>IF(R27-G27&gt;0, R27-G27, "-" &amp; TEXT(ABS(R27-G27),"h:mm"))</calculatedColumnFormula>
    </tableColumn>
    <tableColumn id="28" xr3:uid="{00000000-0010-0000-0800-00001C000000}" name="_x000a__x000a_Juillet 2019 à juillet 2020_x000a__x000a_Changement dans le délai, avant la pandémie vs pendant la pandémie_x000a_(hh:mm)" dataDxfId="65">
      <calculatedColumnFormula>IF(S27-H27&gt;0, S27-H27, "-" &amp; TEXT(ABS(S27-H27),"h:mm"))</calculatedColumnFormula>
    </tableColumn>
    <tableColumn id="29" xr3:uid="{00000000-0010-0000-0800-00001D000000}" name="_x000a_Août 2019 à août 2020_x000a__x000a_Changement dans le délai, avant la pandémie vs pendant la pandémie_x000a_(hh:mm)" dataDxfId="64">
      <calculatedColumnFormula>IF(T27-I27&gt;0, T27-I27, "-" &amp; TEXT(ABS(T27-I27),"h:mm"))</calculatedColumnFormula>
    </tableColumn>
    <tableColumn id="30" xr3:uid="{00000000-0010-0000-0800-00001E000000}" name="_x000a__x000a_Septembre 2019 à septembre 2020_x000a__x000a_Changement dans le délai, avant la pandémie vs pendant la pandémie_x000a_(hh:mm)" dataDxfId="63">
      <calculatedColumnFormula>IF(U27-J27&gt;0, U27-J27, "-" &amp; TEXT(ABS(U27-J27),"h:mm"))</calculatedColumnFormula>
    </tableColumn>
    <tableColumn id="31" xr3:uid="{00000000-0010-0000-0800-00001F000000}" name="_x000a__x000a_Octobre 2019 à octobre 2020_x000a__x000a_Changement dans le délai, avant la pandémie vs pendant la pandémie_x000a_(hh:mm)_x000a_(hh:mm)" dataDxfId="62">
      <calculatedColumnFormula>IF(V27-K27&gt;0, V27-K27, "-" &amp; TEXT(ABS(V27-K27),"h:mm"))</calculatedColumnFormula>
    </tableColumn>
    <tableColumn id="32" xr3:uid="{00000000-0010-0000-0800-000020000000}" name="_x000a__x000a_Novembre 2019 à novembre 2020_x000a__x000a_Changement dans le délai, avant la pandémie vs pendant la pandémie_x000a_(hh:mm)" dataDxfId="61">
      <calculatedColumnFormula>IF(W27-L27&gt;0, W27-L27, "-" &amp; TEXT(ABS(W27-L27),"h:mm"))</calculatedColumnFormula>
    </tableColumn>
    <tableColumn id="33" xr3:uid="{00000000-0010-0000-0800-000021000000}" name="_x000a__x000a_Décembre 2019 à décembre 2020_x000a__x000a_Changement dans le délai, avant la pandémie vs pendant la pandémie_x000a_(hh:mm)" dataDxfId="60">
      <calculatedColumnFormula>IF(X27-M27&gt;0, X27-M27, "-" &amp; TEXT(ABS(X27-M27),"h:mm"))</calculatedColumnFormula>
    </tableColumn>
    <tableColumn id="53" xr3:uid="{00000000-0010-0000-0800-000035000000}" name="_x000a__x000a_Janvier 2019 à janvier 2021_x000a__x000a_Changement dans le délai, avant la pandémie vs pendant la pandémie_x000a_(hh:mm)" dataDxfId="59">
      <calculatedColumnFormula>IF(Y27-B27&gt;0, Y27-B27, "-" &amp; TEXT(ABS(Y27-B27),"h:mm"))</calculatedColumnFormula>
    </tableColumn>
    <tableColumn id="52" xr3:uid="{00000000-0010-0000-0800-000034000000}" name="_x000a__x000a_Févrie 2019 à février 2021_x000a__x000a_Changement dans le délai, avant la pandémie vs pendant la pandémie_x000a_(hh:mm)" dataDxfId="58">
      <calculatedColumnFormula>IF(Z27-C27&gt;0, Z27-C27, "-" &amp; TEXT(ABS(Z27-C27),"h:mm"))</calculatedColumnFormula>
    </tableColumn>
    <tableColumn id="51" xr3:uid="{00000000-0010-0000-0800-000033000000}" name="_x000a__x000a_Mars 2019 à mars 2021_x000a__x000a_Changement dans le délai, avant la pandémie vs pendant la pandémie_x000a_(hh:mm)2" dataDxfId="57">
      <calculatedColumnFormula>IF(AA27-D27&gt;0, AA27-D27, "-" &amp; TEXT(ABS(AA27-D27),"h:mm"))</calculatedColumnFormula>
    </tableColumn>
    <tableColumn id="50" xr3:uid="{00000000-0010-0000-0800-000032000000}" name="_x000a__x000a_Avril 2019 à avril 2021_x000a__x000a_Changement dans le délai, avant la pandémie vs pendant la pandémie_x000a_(hh:mm)" dataDxfId="56">
      <calculatedColumnFormula>IF(AB27-E27&gt;0, AB27-E27, "-" &amp; TEXT(ABS(AB27-E27),"h:mm"))</calculatedColumnFormula>
    </tableColumn>
    <tableColumn id="49" xr3:uid="{00000000-0010-0000-0800-000031000000}" name="_x000a__x000a_Mai 20219 à mai 2021_x000a__x000a_Changement dans le délai, avant la pandémie vs pendant la pandémie_x000a_(hh:mm)" dataDxfId="55">
      <calculatedColumnFormula>IF(AC27-F27&gt;0, AC27-F27, "-" &amp; TEXT(ABS(AC27-F27),"h:mm"))</calculatedColumnFormula>
    </tableColumn>
    <tableColumn id="48" xr3:uid="{00000000-0010-0000-0800-000030000000}" name="_x000a__x000a_Juin 2019 à juin 2021_x000a__x000a_Changement dans le délai, avant la pandémie vs pendant la pandémie_x000a_(hh:mm)" dataDxfId="54">
      <calculatedColumnFormula>IF(AD27-G27&gt;0, AD27-G27, "-" &amp; TEXT(ABS(AD27-G27),"h:mm"))</calculatedColumnFormula>
    </tableColumn>
    <tableColumn id="34" xr3:uid="{00000000-0010-0000-0800-000022000000}" name="_x000a__x000a_Total_x000a_Changement dans le délai, avant la pandémie vs pendant la pandémie_x000a_(hh:mm)" dataDxfId="53">
      <calculatedColumnFormula>IF(AE27-N27&gt;0, AE27-N27, "-" &amp; TEXT(ABS(AE27-N27),"h:mm"))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mailto:rapportsante@icis.ca"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https://www.cihi.ca/fr" TargetMode="External"/><Relationship Id="rId1" Type="http://schemas.openxmlformats.org/officeDocument/2006/relationships/hyperlink" Target="https://www.cihi.ca/fr/acceder-aux-donnees-et-aux-rapports/faire-une-demande-de-donnees"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media@icis.ca" TargetMode="External"/><Relationship Id="rId9" Type="http://schemas.openxmlformats.org/officeDocument/2006/relationships/hyperlink" Target="http://www.youtube.com/user/CIHICanad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fr/metadonnees-du-systeme-national-dinformation-sur-les-soins-ambulatoires-snisa" TargetMode="External"/><Relationship Id="rId2" Type="http://schemas.openxmlformats.org/officeDocument/2006/relationships/hyperlink" Target="https://www.cihi.ca/fr/acceder-aux-donnees-et-aux-rapports/comment-utiliser-les-donnees-provisoires-de-licis-sur-la-sante" TargetMode="External"/><Relationship Id="rId1" Type="http://schemas.openxmlformats.org/officeDocument/2006/relationships/hyperlink" Target="https://www.cihi.ca/fr/metadonnees-du-systeme-national-dinformation-sur-les-soins-ambulatoires-snisa"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showGridLines="0" tabSelected="1" topLeftCell="A2" zoomScaleNormal="100" zoomScaleSheetLayoutView="100" workbookViewId="0"/>
  </sheetViews>
  <sheetFormatPr defaultColWidth="0" defaultRowHeight="14.15" zeroHeight="1" x14ac:dyDescent="0.35"/>
  <cols>
    <col min="1" max="1" width="85.640625" style="16" customWidth="1"/>
    <col min="2" max="5" width="9" style="16" hidden="1" customWidth="1"/>
    <col min="6" max="9" width="0" style="16" hidden="1" customWidth="1"/>
    <col min="10" max="16384" width="9" style="16" hidden="1"/>
  </cols>
  <sheetData>
    <row r="1" spans="1:4" s="15" customFormat="1" hidden="1" x14ac:dyDescent="0.35">
      <c r="A1" s="26" t="s">
        <v>0</v>
      </c>
      <c r="B1" s="50"/>
      <c r="C1" s="50"/>
      <c r="D1" s="50"/>
    </row>
    <row r="2" spans="1:4" ht="130" customHeight="1" x14ac:dyDescent="0.35">
      <c r="A2" s="28" t="s">
        <v>316</v>
      </c>
      <c r="B2" s="25"/>
      <c r="C2" s="25"/>
      <c r="D2" s="25"/>
    </row>
    <row r="3" spans="1:4" s="5" customFormat="1" ht="98.15" customHeight="1" x14ac:dyDescent="0.35">
      <c r="A3" s="189" t="s">
        <v>317</v>
      </c>
      <c r="B3" s="25"/>
      <c r="C3" s="25"/>
      <c r="D3" s="25"/>
    </row>
    <row r="4" spans="1:4" ht="30" customHeight="1" x14ac:dyDescent="0.35">
      <c r="A4" s="17" t="s">
        <v>1</v>
      </c>
      <c r="B4" s="25"/>
      <c r="C4" s="25"/>
      <c r="D4" s="25"/>
    </row>
    <row r="5" spans="1:4" ht="39.75" customHeight="1" x14ac:dyDescent="0.35">
      <c r="A5" s="33" t="s">
        <v>2</v>
      </c>
      <c r="B5" s="25"/>
      <c r="C5" s="25"/>
      <c r="D5" s="25"/>
    </row>
    <row r="6" spans="1:4" ht="19.5" customHeight="1" x14ac:dyDescent="0.35">
      <c r="A6" s="19" t="s">
        <v>3</v>
      </c>
      <c r="B6" s="25"/>
      <c r="C6" s="25"/>
      <c r="D6" s="25"/>
    </row>
    <row r="7" spans="1:4" s="25" customFormat="1" ht="30" customHeight="1" x14ac:dyDescent="0.35">
      <c r="A7" s="20" t="s">
        <v>4</v>
      </c>
    </row>
    <row r="8" spans="1:4" ht="39.75" customHeight="1" x14ac:dyDescent="0.35">
      <c r="A8" s="18" t="s">
        <v>5</v>
      </c>
      <c r="B8" s="25"/>
      <c r="C8" s="25"/>
      <c r="D8" s="25"/>
    </row>
    <row r="9" spans="1:4" ht="15" customHeight="1" x14ac:dyDescent="0.35">
      <c r="A9" s="17" t="s">
        <v>6</v>
      </c>
      <c r="B9" s="25"/>
      <c r="C9" s="25"/>
      <c r="D9" s="25"/>
    </row>
    <row r="10" spans="1:4" s="22" customFormat="1" ht="30" customHeight="1" x14ac:dyDescent="0.35">
      <c r="A10" s="21" t="s">
        <v>7</v>
      </c>
      <c r="B10" s="49"/>
      <c r="C10" s="49"/>
      <c r="D10" s="49"/>
    </row>
    <row r="11" spans="1:4" ht="15" customHeight="1" x14ac:dyDescent="0.35">
      <c r="A11" s="20" t="s">
        <v>8</v>
      </c>
      <c r="B11" s="25"/>
      <c r="C11" s="25"/>
      <c r="D11" s="25"/>
    </row>
    <row r="12" spans="1:4" ht="30" customHeight="1" x14ac:dyDescent="0.35">
      <c r="A12" s="21" t="s">
        <v>9</v>
      </c>
      <c r="B12" s="25"/>
      <c r="C12" s="25"/>
      <c r="D12" s="25"/>
    </row>
    <row r="13" spans="1:4" s="5" customFormat="1" ht="15" customHeight="1" x14ac:dyDescent="0.35">
      <c r="A13" s="34" t="s">
        <v>10</v>
      </c>
      <c r="B13" s="25"/>
      <c r="C13" s="25"/>
      <c r="D13" s="25"/>
    </row>
    <row r="14" spans="1:4" s="5" customFormat="1" ht="30" customHeight="1" x14ac:dyDescent="0.35">
      <c r="A14" s="4" t="s">
        <v>11</v>
      </c>
      <c r="B14" s="25"/>
      <c r="C14" s="25"/>
      <c r="D14" s="25"/>
    </row>
    <row r="15" spans="1:4" s="5" customFormat="1" ht="15" customHeight="1" x14ac:dyDescent="0.35">
      <c r="A15" s="3" t="s">
        <v>12</v>
      </c>
      <c r="B15" s="25"/>
      <c r="C15" s="25"/>
      <c r="D15" s="25"/>
    </row>
    <row r="16" spans="1:4" s="5" customFormat="1" ht="15" customHeight="1" x14ac:dyDescent="0.35">
      <c r="A16" s="2" t="s">
        <v>13</v>
      </c>
      <c r="B16" s="25"/>
      <c r="C16" s="25"/>
      <c r="D16" s="25"/>
    </row>
    <row r="17" spans="1:1" s="5" customFormat="1" ht="15" customHeight="1" x14ac:dyDescent="0.35">
      <c r="A17" s="10" t="s">
        <v>14</v>
      </c>
    </row>
    <row r="18" spans="1:1" s="5" customFormat="1" ht="15" customHeight="1" x14ac:dyDescent="0.35">
      <c r="A18" s="10" t="s">
        <v>15</v>
      </c>
    </row>
    <row r="19" spans="1:1" s="5" customFormat="1" ht="15" customHeight="1" x14ac:dyDescent="0.35">
      <c r="A19" s="10" t="s">
        <v>16</v>
      </c>
    </row>
    <row r="20" spans="1:1" s="35" customFormat="1" ht="30" customHeight="1" x14ac:dyDescent="0.35">
      <c r="A20" s="12" t="s">
        <v>17</v>
      </c>
    </row>
    <row r="21" spans="1:1" s="5" customFormat="1" ht="40.4" customHeight="1" x14ac:dyDescent="0.35">
      <c r="A21" s="9" t="s">
        <v>18</v>
      </c>
    </row>
    <row r="22" spans="1:1" s="35" customFormat="1" ht="28.3" x14ac:dyDescent="0.35">
      <c r="A22" s="6" t="s">
        <v>315</v>
      </c>
    </row>
    <row r="23" spans="1:1" s="5" customFormat="1" ht="112" customHeight="1" x14ac:dyDescent="0.35">
      <c r="A23" s="7" t="s">
        <v>19</v>
      </c>
    </row>
    <row r="24" spans="1:1" ht="15" hidden="1" customHeight="1" x14ac:dyDescent="0.35">
      <c r="A24" s="25"/>
    </row>
    <row r="25" spans="1:1" ht="15" hidden="1" customHeight="1" x14ac:dyDescent="0.35">
      <c r="A25" s="25"/>
    </row>
    <row r="26" spans="1:1" ht="15" hidden="1" customHeight="1" x14ac:dyDescent="0.35">
      <c r="A26" s="25"/>
    </row>
  </sheetData>
  <hyperlinks>
    <hyperlink ref="A12" r:id="rId1" display="Access Data" xr:uid="{00000000-0004-0000-0000-000000000000}"/>
    <hyperlink ref="A6" r:id="rId2" display="Le produit complémentaire suivant est disponible sur le site Web de l’ICIS :" xr:uid="{00000000-0004-0000-0000-000001000000}"/>
    <hyperlink ref="A10" r:id="rId3" xr:uid="{00000000-0004-0000-0000-000002000000}"/>
    <hyperlink ref="A14" r:id="rId4" xr:uid="{00000000-0004-0000-0000-000003000000}"/>
    <hyperlink ref="A16" r:id="rId5" display="https://twitter.com/cihi_icis" xr:uid="{00000000-0004-0000-0000-000004000000}"/>
    <hyperlink ref="A17" r:id="rId6" display="http://www.facebook.com/CIHI.ICIS" xr:uid="{00000000-0004-0000-0000-000005000000}"/>
    <hyperlink ref="A18" r:id="rId7" display="LinkedIn: linkedin.com/company/canadian-institute-for-health-information" xr:uid="{00000000-0004-0000-0000-000006000000}"/>
    <hyperlink ref="A19" r:id="rId8" display="http://www.instagram.com/cihi_icis/" xr:uid="{00000000-0004-0000-0000-000007000000}"/>
    <hyperlink ref="A20" r:id="rId9" display="http://www.youtube.com/user/CIHICanada" xr:uid="{00000000-0004-0000-0000-000008000000}"/>
  </hyperlinks>
  <pageMargins left="0.74803149606299202" right="0.74803149606299202" top="0.74803149606299202" bottom="0.74803149606299202" header="0.31496062992126" footer="0.31496062992126"/>
  <pageSetup scale="87" orientation="portrait" r:id="rId10"/>
  <headerFooter>
    <oddFooter>&amp;L&amp;9© 2021 ICIS&amp;R&amp;9&amp;P</oddFooter>
  </headerFooter>
  <rowBreaks count="1" manualBreakCount="1">
    <brk id="2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4"/>
  <sheetViews>
    <sheetView showGridLines="0" zoomScaleNormal="100" zoomScaleSheetLayoutView="100" workbookViewId="0"/>
  </sheetViews>
  <sheetFormatPr defaultColWidth="0" defaultRowHeight="14.15" zeroHeight="1" x14ac:dyDescent="0.35"/>
  <cols>
    <col min="1" max="1" width="85.640625" style="16" customWidth="1"/>
    <col min="2" max="4" width="0" style="16" hidden="1" customWidth="1"/>
    <col min="5" max="16384" width="9" style="16" hidden="1"/>
  </cols>
  <sheetData>
    <row r="1" spans="1:4" ht="49.5" customHeight="1" x14ac:dyDescent="0.35">
      <c r="A1" s="28" t="s">
        <v>114</v>
      </c>
      <c r="B1" s="25"/>
      <c r="C1" s="25"/>
      <c r="D1" s="25"/>
    </row>
    <row r="2" spans="1:4" s="9" customFormat="1" ht="39.75" customHeight="1" x14ac:dyDescent="0.35">
      <c r="A2" s="190" t="s">
        <v>20</v>
      </c>
    </row>
    <row r="3" spans="1:4" s="25" customFormat="1" ht="57" customHeight="1" x14ac:dyDescent="0.35">
      <c r="A3" s="191" t="s">
        <v>318</v>
      </c>
    </row>
    <row r="4" spans="1:4" s="29" customFormat="1" ht="45" customHeight="1" x14ac:dyDescent="0.35">
      <c r="A4" s="39" t="s">
        <v>319</v>
      </c>
    </row>
    <row r="5" spans="1:4" s="9" customFormat="1" ht="39.75" customHeight="1" x14ac:dyDescent="0.35">
      <c r="A5" s="190" t="s">
        <v>21</v>
      </c>
    </row>
    <row r="6" spans="1:4" s="13" customFormat="1" ht="33" customHeight="1" x14ac:dyDescent="0.35">
      <c r="A6" s="192" t="s">
        <v>22</v>
      </c>
    </row>
    <row r="7" spans="1:4" s="25" customFormat="1" ht="75" customHeight="1" x14ac:dyDescent="0.35">
      <c r="A7" s="191" t="s">
        <v>135</v>
      </c>
    </row>
    <row r="8" spans="1:4" s="13" customFormat="1" ht="33" customHeight="1" x14ac:dyDescent="0.35">
      <c r="A8" s="192" t="s">
        <v>23</v>
      </c>
    </row>
    <row r="9" spans="1:4" s="11" customFormat="1" ht="27" customHeight="1" x14ac:dyDescent="0.35">
      <c r="A9" s="193" t="s">
        <v>24</v>
      </c>
    </row>
    <row r="10" spans="1:4" ht="84" customHeight="1" x14ac:dyDescent="0.35">
      <c r="A10" s="191" t="s">
        <v>25</v>
      </c>
      <c r="B10" s="23"/>
      <c r="C10" s="23"/>
      <c r="D10" s="23"/>
    </row>
    <row r="11" spans="1:4" s="11" customFormat="1" ht="27" customHeight="1" x14ac:dyDescent="0.35">
      <c r="A11" s="193" t="s">
        <v>26</v>
      </c>
    </row>
    <row r="12" spans="1:4" ht="142" customHeight="1" x14ac:dyDescent="0.35">
      <c r="A12" s="191" t="s">
        <v>142</v>
      </c>
      <c r="B12" s="38"/>
      <c r="C12" s="38"/>
      <c r="D12" s="38"/>
    </row>
    <row r="13" spans="1:4" s="13" customFormat="1" ht="33" customHeight="1" x14ac:dyDescent="0.35">
      <c r="A13" s="192" t="s">
        <v>27</v>
      </c>
    </row>
    <row r="14" spans="1:4" s="13" customFormat="1" ht="67" customHeight="1" x14ac:dyDescent="0.35">
      <c r="A14" s="191" t="s">
        <v>140</v>
      </c>
    </row>
    <row r="15" spans="1:4" ht="34" customHeight="1" x14ac:dyDescent="0.35">
      <c r="A15" s="194" t="s">
        <v>143</v>
      </c>
      <c r="B15" s="38"/>
      <c r="C15" s="38"/>
      <c r="D15" s="38"/>
    </row>
    <row r="16" spans="1:4" ht="50.15" customHeight="1" x14ac:dyDescent="0.35">
      <c r="A16" s="194" t="s">
        <v>314</v>
      </c>
      <c r="B16" s="38"/>
      <c r="C16" s="38"/>
      <c r="D16" s="38"/>
    </row>
    <row r="17" spans="1:4" s="32" customFormat="1" ht="34" customHeight="1" x14ac:dyDescent="0.35">
      <c r="A17" s="194" t="s">
        <v>138</v>
      </c>
    </row>
    <row r="18" spans="1:4" s="30" customFormat="1" ht="45" customHeight="1" x14ac:dyDescent="0.35">
      <c r="A18" s="194" t="s">
        <v>139</v>
      </c>
    </row>
    <row r="19" spans="1:4" s="9" customFormat="1" ht="30" customHeight="1" x14ac:dyDescent="0.35">
      <c r="A19" s="195" t="s">
        <v>324</v>
      </c>
    </row>
    <row r="20" spans="1:4" s="9" customFormat="1" ht="69" customHeight="1" x14ac:dyDescent="0.35">
      <c r="A20" s="189" t="s">
        <v>320</v>
      </c>
    </row>
    <row r="21" spans="1:4" s="31" customFormat="1" ht="70" customHeight="1" x14ac:dyDescent="0.35">
      <c r="A21" s="189" t="s">
        <v>321</v>
      </c>
    </row>
    <row r="22" spans="1:4" s="13" customFormat="1" ht="33" customHeight="1" x14ac:dyDescent="0.35">
      <c r="A22" s="192" t="s">
        <v>28</v>
      </c>
    </row>
    <row r="23" spans="1:4" ht="19.5" customHeight="1" x14ac:dyDescent="0.35">
      <c r="A23" s="24" t="s">
        <v>29</v>
      </c>
      <c r="B23" s="25"/>
      <c r="C23" s="25"/>
      <c r="D23" s="25"/>
    </row>
    <row r="24" spans="1:4" ht="19.5" customHeight="1" x14ac:dyDescent="0.35">
      <c r="A24" s="38" t="s">
        <v>322</v>
      </c>
      <c r="B24" s="25"/>
      <c r="C24" s="25"/>
      <c r="D24" s="25"/>
    </row>
    <row r="25" spans="1:4" s="22" customFormat="1" ht="70" customHeight="1" x14ac:dyDescent="0.35">
      <c r="A25" s="6" t="s">
        <v>323</v>
      </c>
      <c r="B25" s="49"/>
      <c r="C25" s="49"/>
      <c r="D25" s="49"/>
    </row>
    <row r="26" spans="1:4" s="13" customFormat="1" ht="33" customHeight="1" x14ac:dyDescent="0.35">
      <c r="A26" s="192" t="s">
        <v>30</v>
      </c>
    </row>
    <row r="27" spans="1:4" s="22" customFormat="1" ht="30" customHeight="1" x14ac:dyDescent="0.35">
      <c r="A27" s="40" t="s">
        <v>31</v>
      </c>
      <c r="B27" s="49"/>
      <c r="C27" s="49"/>
      <c r="D27" s="49"/>
    </row>
    <row r="28" spans="1:4" s="9" customFormat="1" ht="39.75" customHeight="1" x14ac:dyDescent="0.35">
      <c r="A28" s="9" t="s">
        <v>32</v>
      </c>
    </row>
    <row r="29" spans="1:4" ht="20.25" customHeight="1" x14ac:dyDescent="0.35">
      <c r="A29" s="41" t="s">
        <v>141</v>
      </c>
      <c r="B29" s="25"/>
      <c r="C29" s="25"/>
      <c r="D29" s="25"/>
    </row>
    <row r="30" spans="1:4" s="25" customFormat="1" ht="34.5" customHeight="1" x14ac:dyDescent="0.35">
      <c r="A30" s="187" t="s">
        <v>144</v>
      </c>
    </row>
    <row r="31" spans="1:4" ht="23.25" customHeight="1" x14ac:dyDescent="0.35">
      <c r="A31" s="1" t="s">
        <v>19</v>
      </c>
    </row>
    <row r="32" spans="1:4" hidden="1" x14ac:dyDescent="0.35">
      <c r="A32" s="25"/>
    </row>
    <row r="33" spans="1:1" hidden="1" x14ac:dyDescent="0.35">
      <c r="A33" s="25"/>
    </row>
    <row r="34" spans="1:1" hidden="1" x14ac:dyDescent="0.35">
      <c r="A34" s="25"/>
    </row>
  </sheetData>
  <hyperlinks>
    <hyperlink ref="A29" r:id="rId1" display="Qualité des données, y compris la qualité des données de l’exercice en cours : https://www.cihi.ca/fr/metadonnees-du-systeme-national-dinformation-sur-les-soins-ambulatoires-snisa" xr:uid="{00000000-0004-0000-0100-000000000000}"/>
    <hyperlink ref="A19" r:id="rId2" display="Pour en savoir plus, consultez la page Comment utiliser les données provisoires de l'ICIS sur la santé. " xr:uid="{00000000-0004-0000-0100-000001000000}"/>
    <hyperlink ref="A30" r:id="rId3" display="Métadonnées du Système national d'information sur les soins ambulatoires (SNISA)" xr:uid="{00000000-0004-0000-0100-000002000000}"/>
  </hyperlinks>
  <pageMargins left="0.74803149606299202" right="0.74803149606299202" top="0.74803149606299202" bottom="0.74803149606299202" header="0.31496062992126" footer="0.31496062992126"/>
  <pageSetup scale="98" fitToHeight="0" orientation="portrait" r:id="rId4"/>
  <headerFooter>
    <oddFooter>&amp;L&amp;9© 2021 ICIS&amp;R&amp;9&amp;P</oddFooter>
  </headerFooter>
  <rowBreaks count="2" manualBreakCount="2">
    <brk id="12" max="16383" man="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36"/>
  <sheetViews>
    <sheetView showGridLines="0" zoomScaleNormal="100" zoomScaleSheetLayoutView="100" workbookViewId="0"/>
  </sheetViews>
  <sheetFormatPr defaultColWidth="0" defaultRowHeight="14.15" zeroHeight="1" x14ac:dyDescent="0.35"/>
  <cols>
    <col min="1" max="1" width="85.640625" style="29" customWidth="1"/>
    <col min="2" max="6" width="0" style="29" hidden="1" customWidth="1"/>
    <col min="7" max="16383" width="9" style="29" hidden="1"/>
    <col min="16384" max="16384" width="120.5" style="29" hidden="1" customWidth="1"/>
  </cols>
  <sheetData>
    <row r="1" spans="1:6" ht="50.15" customHeight="1" x14ac:dyDescent="0.35">
      <c r="A1" s="28" t="s">
        <v>33</v>
      </c>
    </row>
    <row r="2" spans="1:6" s="197" customFormat="1" ht="36" customHeight="1" x14ac:dyDescent="0.35">
      <c r="A2" s="196" t="s">
        <v>325</v>
      </c>
      <c r="B2" s="196"/>
      <c r="C2" s="196"/>
      <c r="D2" s="196"/>
      <c r="E2" s="196"/>
    </row>
    <row r="3" spans="1:6" s="197" customFormat="1" ht="36" customHeight="1" x14ac:dyDescent="0.35">
      <c r="A3" s="196" t="s">
        <v>181</v>
      </c>
      <c r="B3" s="196"/>
      <c r="C3" s="196"/>
      <c r="D3" s="196"/>
      <c r="E3" s="196"/>
      <c r="F3" s="196"/>
    </row>
    <row r="4" spans="1:6" s="197" customFormat="1" ht="36" customHeight="1" x14ac:dyDescent="0.35">
      <c r="A4" s="275" t="s">
        <v>182</v>
      </c>
      <c r="B4" s="196"/>
      <c r="C4" s="196"/>
      <c r="D4" s="196"/>
      <c r="E4" s="196"/>
      <c r="F4" s="196"/>
    </row>
    <row r="5" spans="1:6" s="197" customFormat="1" ht="36" customHeight="1" x14ac:dyDescent="0.35">
      <c r="A5" s="196" t="s">
        <v>326</v>
      </c>
      <c r="B5" s="196"/>
      <c r="C5" s="196"/>
      <c r="D5" s="196"/>
      <c r="E5" s="196"/>
      <c r="F5" s="196"/>
    </row>
    <row r="6" spans="1:6" s="197" customFormat="1" ht="50.15" customHeight="1" x14ac:dyDescent="0.35">
      <c r="A6" s="196" t="s">
        <v>327</v>
      </c>
    </row>
    <row r="7" spans="1:6" s="197" customFormat="1" ht="50.15" customHeight="1" x14ac:dyDescent="0.35">
      <c r="A7" s="196" t="s">
        <v>328</v>
      </c>
    </row>
    <row r="8" spans="1:6" s="197" customFormat="1" ht="36" customHeight="1" x14ac:dyDescent="0.35">
      <c r="A8" s="196" t="s">
        <v>329</v>
      </c>
    </row>
    <row r="9" spans="1:6" s="197" customFormat="1" ht="36" customHeight="1" x14ac:dyDescent="0.35">
      <c r="A9" s="196" t="s">
        <v>330</v>
      </c>
      <c r="B9" s="196"/>
    </row>
    <row r="10" spans="1:6" s="197" customFormat="1" ht="36" customHeight="1" x14ac:dyDescent="0.35">
      <c r="A10" s="196" t="s">
        <v>331</v>
      </c>
      <c r="B10" s="196"/>
      <c r="C10" s="196"/>
    </row>
    <row r="11" spans="1:6" s="197" customFormat="1" ht="36" customHeight="1" x14ac:dyDescent="0.35">
      <c r="A11" s="196" t="s">
        <v>332</v>
      </c>
      <c r="B11" s="196"/>
    </row>
    <row r="12" spans="1:6" ht="19.5" customHeight="1" x14ac:dyDescent="0.35">
      <c r="A12" s="8" t="s">
        <v>19</v>
      </c>
    </row>
    <row r="13" spans="1:6" ht="19.5" hidden="1" customHeight="1" x14ac:dyDescent="0.35"/>
    <row r="14" spans="1:6" ht="19.5" hidden="1" customHeight="1" x14ac:dyDescent="0.35"/>
    <row r="15" spans="1:6" ht="19.5" hidden="1" customHeight="1" x14ac:dyDescent="0.35"/>
    <row r="16" spans="1:6" ht="19.5" hidden="1" customHeight="1" x14ac:dyDescent="0.35"/>
    <row r="17" ht="19.5" hidden="1" customHeight="1" x14ac:dyDescent="0.35"/>
    <row r="18" ht="19.5" hidden="1" customHeight="1" x14ac:dyDescent="0.35"/>
    <row r="19" ht="19.5" hidden="1" customHeight="1" x14ac:dyDescent="0.35"/>
    <row r="20" ht="19.5" hidden="1" customHeight="1" x14ac:dyDescent="0.35"/>
    <row r="21" ht="19.5" hidden="1" customHeight="1" x14ac:dyDescent="0.35"/>
    <row r="22" ht="19.5" hidden="1" customHeight="1" x14ac:dyDescent="0.35"/>
    <row r="23" ht="19.5" hidden="1" customHeight="1" x14ac:dyDescent="0.35"/>
    <row r="24" ht="19.5" hidden="1" customHeight="1" x14ac:dyDescent="0.35"/>
    <row r="25" ht="19.5" hidden="1" customHeight="1" x14ac:dyDescent="0.35"/>
    <row r="26" ht="19.5" hidden="1" customHeight="1" x14ac:dyDescent="0.35"/>
    <row r="27" ht="19.5" hidden="1" customHeight="1" x14ac:dyDescent="0.35"/>
    <row r="28" ht="19.5" hidden="1" customHeight="1" x14ac:dyDescent="0.35"/>
    <row r="29" ht="19.5" hidden="1" customHeight="1" x14ac:dyDescent="0.35"/>
    <row r="30" ht="19.5" hidden="1" customHeight="1" x14ac:dyDescent="0.35"/>
    <row r="31" ht="19.5" hidden="1" customHeight="1" x14ac:dyDescent="0.35"/>
    <row r="32" ht="19.5" hidden="1" customHeight="1" x14ac:dyDescent="0.35"/>
    <row r="33" ht="19.5" hidden="1" customHeight="1" x14ac:dyDescent="0.35"/>
    <row r="34" ht="19.5" hidden="1" customHeight="1" x14ac:dyDescent="0.35"/>
    <row r="35" ht="19.5" hidden="1" customHeight="1" x14ac:dyDescent="0.35"/>
    <row r="36" ht="19.5" hidden="1" customHeight="1" x14ac:dyDescent="0.35"/>
  </sheetData>
  <hyperlinks>
    <hyperlink ref="A2" location="'1. Volume de visites au SU'!A1" display="Table 1: Number of emergency department visits by day, participating provinces/territories, NACRS data, March to June 2019 and March to June 2020" xr:uid="{00000000-0004-0000-0200-000000000000}"/>
    <hyperlink ref="A3" location="'2. Patients des SU'!A1" display="Tableau 2 : Nombre de visites au SU selon le sexe et l’âge, provinces et territoires participants, données du SNISA, mars à juin 2019 et mars à juin 2020" xr:uid="{00000000-0004-0000-0200-000001000000}"/>
    <hyperlink ref="A5" location="'3. ETG SU'!A1" display="Tableau 3 : Nombre de visites au SU selon le niveau ETG, provinces et territoires participants, données du SNISA, mars à juin 2019 et mars à juin 2020" xr:uid="{00000000-0004-0000-0200-000002000000}"/>
    <hyperlink ref="A6" location="'4. Problèmes principaux au SU'!A1" display="Tableau 4A  10 principales affections au SU de mars à juin 2019 (année typique), selon le niveau de triage" xr:uid="{00000000-0004-0000-0200-000003000000}"/>
    <hyperlink ref="A7" location="'4. Problèmes principaux au SU'!A1" display="Tableau 4B  10 principales affections au SU de mars à juin 2020, selon le niveau de triage" xr:uid="{00000000-0004-0000-0200-000004000000}"/>
    <hyperlink ref="A8" location="'5. Cheminement au SU'!A1" display="Tableau 5A  Nombre de visites au SU selon l’issue de la visite, de mars à juin 2019 et de mars à juin 2020 " xr:uid="{00000000-0004-0000-0200-000005000000}"/>
    <hyperlink ref="A9" location="'5. Cheminement au SU'!A1" display="Tableau 5B : Nombre de visites au SU selon le lieu d'arrivée des patients, mars à juin 2019 et mars à juin 2020 " xr:uid="{00000000-0004-0000-0200-000006000000}"/>
    <hyperlink ref="A10" location="'6. Temps d''attente au SU'!A1" display="Tableau 6A : Délai médian jusqu’à l’évaluation initiale du médecin au SU, en heures, mars à juin 2019 et mars à juin 2020" xr:uid="{00000000-0004-0000-0200-000007000000}"/>
    <hyperlink ref="A11" location="'6. Temps d''attente au SU'!A1" display="Tableau 6B : Délai médian jusqu'à l’obtention d’un lit d’hôpital, en heures mars à juin 2019 et mars à juin 2020" xr:uid="{00000000-0004-0000-0200-000008000000}"/>
    <hyperlink ref="A2:E2" location="'1. Volume de visites au SU'!A1" display="Tableau 1  Nombre de visites au SU selon la date, provinces et territoires participants, données du SNISA, de mars à juin 2019 et de mars à juin 2020" xr:uid="{00000000-0004-0000-0200-000009000000}"/>
    <hyperlink ref="A3:F3" location="'2. Patients des SU'!A1" display="Tableau 2  Nombre de visites au SU selon le sexe et l’âge, provinces et territoires participants, données du SNISA, de mars à juin 2019 et de mars à juin 2020" xr:uid="{00000000-0004-0000-0200-00000A000000}"/>
    <hyperlink ref="A5:F5" location="'3. ETG SU'!A1" display="Tableau 3  Nombre de visites au SU selon le niveau ETG, provinces et territoires participants, données du SNISA, de mars à juin 2019 et de mars à juin 2020" xr:uid="{00000000-0004-0000-0200-00000B000000}"/>
    <hyperlink ref="A9:B9" location="'5. Cheminement au SU'!A1" display="Tableau 5B  Nombre de visites au SU selon le lieu d’arrivée des patients, de mars à juin 2019 et de mars à juin 2020 " xr:uid="{00000000-0004-0000-0200-00000C000000}"/>
    <hyperlink ref="A10:C10" location="'6. Temps d''attente au SU'!A1" display="Tableau 6A  Délai médian jusqu’à l’évaluation initiale du médecin au SU, en heures, de mars à juin 2019 et de mars à juin 2020" xr:uid="{00000000-0004-0000-0200-00000D000000}"/>
    <hyperlink ref="A11:B11" location="'6. Temps d''attente au SU'!A1" display="Tableau 6B  Délai médian jusqu’à l’obtention d’un lit d’hôpital, en heures, de mars à juin 2019 et de mars à juin 2020" xr:uid="{00000000-0004-0000-0200-00000E000000}"/>
    <hyperlink ref="A4" location="'2. Patients des SU'!A1" display="Tableau 2B Nombre de visites au SU, selon l'âge, hommes, données du SNISA, avant la pandémie (janvier à décembre 2019) et pendant la pandémie (mars 2020 à juin 2021)" xr:uid="{326504CE-5034-47BC-A25F-C97985F2EA30}"/>
  </hyperlinks>
  <pageMargins left="0.74803149606299202" right="0.74803149606299202" top="0.74803149606299202" bottom="0.74803149606299202" header="0.31496062992126" footer="0.31496062992126"/>
  <pageSetup scale="98" fitToHeight="0" orientation="portrait" r:id="rId1"/>
  <headerFooter>
    <oddFooter>&amp;L&amp;9© 2021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502"/>
  <sheetViews>
    <sheetView showGridLines="0" zoomScaleNormal="100" zoomScaleSheetLayoutView="100" workbookViewId="0">
      <pane xSplit="1" ySplit="5" topLeftCell="B6" activePane="bottomRight" state="frozen"/>
      <selection activeCell="A3" sqref="A3"/>
      <selection pane="topRight" activeCell="A3" sqref="A3"/>
      <selection pane="bottomLeft" activeCell="A3" sqref="A3"/>
      <selection pane="bottomRight"/>
    </sheetView>
  </sheetViews>
  <sheetFormatPr defaultColWidth="0" defaultRowHeight="14.15" zeroHeight="1" x14ac:dyDescent="0.35"/>
  <cols>
    <col min="1" max="1" width="18.7109375" style="87" customWidth="1"/>
    <col min="2" max="2" width="10.640625" style="81" customWidth="1"/>
    <col min="3" max="11" width="10.640625" style="82" customWidth="1"/>
    <col min="12" max="12" width="10.640625" style="81" customWidth="1"/>
    <col min="13" max="21" width="10.640625" style="82" customWidth="1"/>
    <col min="22" max="22" width="10.640625" style="81" customWidth="1"/>
    <col min="23" max="31" width="10.640625" style="82" customWidth="1"/>
    <col min="32" max="16384" width="9" hidden="1"/>
  </cols>
  <sheetData>
    <row r="1" spans="1:31" s="42" customFormat="1" ht="14.6" hidden="1" x14ac:dyDescent="0.4">
      <c r="A1" s="67" t="s">
        <v>145</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1" s="37" customFormat="1" ht="24" customHeight="1" x14ac:dyDescent="0.35">
      <c r="A2" s="76" t="s">
        <v>34</v>
      </c>
      <c r="B2" s="77"/>
      <c r="C2" s="36"/>
      <c r="D2" s="78"/>
      <c r="E2" s="36"/>
      <c r="F2" s="78"/>
      <c r="G2" s="36"/>
      <c r="H2" s="78"/>
      <c r="I2" s="36"/>
      <c r="J2" s="78"/>
      <c r="K2" s="36"/>
      <c r="L2" s="78"/>
      <c r="M2" s="36"/>
      <c r="N2" s="78"/>
      <c r="O2" s="36"/>
      <c r="P2" s="78"/>
      <c r="Q2" s="36"/>
      <c r="R2" s="78"/>
      <c r="S2" s="36"/>
      <c r="T2" s="78"/>
      <c r="U2" s="36"/>
      <c r="V2" s="36"/>
      <c r="W2" s="36"/>
      <c r="X2" s="36"/>
      <c r="Y2" s="36"/>
      <c r="Z2" s="78"/>
      <c r="AA2" s="36"/>
      <c r="AB2" s="79"/>
      <c r="AC2" s="79"/>
      <c r="AD2" s="79"/>
      <c r="AE2" s="79"/>
    </row>
    <row r="3" spans="1:31" s="56" customFormat="1" ht="20.25" customHeight="1" x14ac:dyDescent="0.35">
      <c r="A3" s="53" t="s">
        <v>333</v>
      </c>
      <c r="B3" s="54"/>
      <c r="C3" s="54"/>
      <c r="D3" s="54"/>
      <c r="E3" s="54"/>
      <c r="F3" s="54"/>
      <c r="G3" s="54"/>
      <c r="H3" s="54"/>
      <c r="I3" s="54"/>
      <c r="J3" s="54"/>
      <c r="K3" s="55"/>
    </row>
    <row r="4" spans="1:31" s="59" customFormat="1" ht="15" customHeight="1" x14ac:dyDescent="0.35">
      <c r="A4" s="47"/>
      <c r="B4" s="293" t="s">
        <v>115</v>
      </c>
      <c r="C4" s="293"/>
      <c r="D4" s="293"/>
      <c r="E4" s="293"/>
      <c r="F4" s="293"/>
      <c r="G4" s="293"/>
      <c r="H4" s="293"/>
      <c r="I4" s="293"/>
      <c r="J4" s="293"/>
      <c r="K4" s="293"/>
      <c r="L4" s="293" t="s">
        <v>116</v>
      </c>
      <c r="M4" s="293"/>
      <c r="N4" s="293"/>
      <c r="O4" s="293"/>
      <c r="P4" s="293"/>
      <c r="Q4" s="293"/>
      <c r="R4" s="293"/>
      <c r="S4" s="293"/>
      <c r="T4" s="293"/>
      <c r="U4" s="293"/>
      <c r="V4" s="293" t="s">
        <v>155</v>
      </c>
      <c r="W4" s="293"/>
      <c r="X4" s="293"/>
      <c r="Y4" s="293"/>
      <c r="Z4" s="293"/>
      <c r="AA4" s="293"/>
      <c r="AB4" s="293"/>
      <c r="AC4" s="293"/>
      <c r="AD4" s="293"/>
      <c r="AE4" s="294"/>
    </row>
    <row r="5" spans="1:31" s="59" customFormat="1" ht="15" customHeight="1" x14ac:dyDescent="0.35">
      <c r="A5" s="43" t="s">
        <v>334</v>
      </c>
      <c r="B5" s="45" t="s">
        <v>335</v>
      </c>
      <c r="C5" s="45" t="s">
        <v>146</v>
      </c>
      <c r="D5" s="45" t="s">
        <v>147</v>
      </c>
      <c r="E5" s="45" t="s">
        <v>148</v>
      </c>
      <c r="F5" s="45" t="s">
        <v>149</v>
      </c>
      <c r="G5" s="45" t="s">
        <v>150</v>
      </c>
      <c r="H5" s="45" t="s">
        <v>151</v>
      </c>
      <c r="I5" s="45" t="s">
        <v>152</v>
      </c>
      <c r="J5" s="45" t="s">
        <v>153</v>
      </c>
      <c r="K5" s="45" t="s">
        <v>154</v>
      </c>
      <c r="L5" s="45" t="s">
        <v>156</v>
      </c>
      <c r="M5" s="45" t="s">
        <v>157</v>
      </c>
      <c r="N5" s="45" t="s">
        <v>158</v>
      </c>
      <c r="O5" s="45" t="s">
        <v>159</v>
      </c>
      <c r="P5" s="45" t="s">
        <v>160</v>
      </c>
      <c r="Q5" s="45" t="s">
        <v>161</v>
      </c>
      <c r="R5" s="45" t="s">
        <v>162</v>
      </c>
      <c r="S5" s="45" t="s">
        <v>163</v>
      </c>
      <c r="T5" s="45" t="s">
        <v>164</v>
      </c>
      <c r="U5" s="45" t="s">
        <v>165</v>
      </c>
      <c r="V5" s="45" t="s">
        <v>166</v>
      </c>
      <c r="W5" s="45" t="s">
        <v>167</v>
      </c>
      <c r="X5" s="45" t="s">
        <v>168</v>
      </c>
      <c r="Y5" s="45" t="s">
        <v>169</v>
      </c>
      <c r="Z5" s="45" t="s">
        <v>170</v>
      </c>
      <c r="AA5" s="45" t="s">
        <v>171</v>
      </c>
      <c r="AB5" s="45" t="s">
        <v>172</v>
      </c>
      <c r="AC5" s="45" t="s">
        <v>173</v>
      </c>
      <c r="AD5" s="45" t="s">
        <v>174</v>
      </c>
      <c r="AE5" s="46" t="s">
        <v>175</v>
      </c>
    </row>
    <row r="6" spans="1:31" s="44" customFormat="1" ht="15" customHeight="1" x14ac:dyDescent="0.35">
      <c r="A6" s="202" t="s">
        <v>336</v>
      </c>
      <c r="B6" s="69">
        <v>40722</v>
      </c>
      <c r="C6" s="69">
        <v>72</v>
      </c>
      <c r="D6" s="69">
        <v>821</v>
      </c>
      <c r="E6" s="69">
        <v>10038</v>
      </c>
      <c r="F6" s="69">
        <v>17651</v>
      </c>
      <c r="G6" s="69">
        <v>855</v>
      </c>
      <c r="H6" s="69">
        <v>824</v>
      </c>
      <c r="I6" s="69">
        <v>5717</v>
      </c>
      <c r="J6" s="69">
        <v>4633</v>
      </c>
      <c r="K6" s="69">
        <v>111</v>
      </c>
      <c r="L6" s="69">
        <v>39700</v>
      </c>
      <c r="M6" s="69">
        <v>69</v>
      </c>
      <c r="N6" s="69">
        <v>870</v>
      </c>
      <c r="O6" s="69">
        <v>9208</v>
      </c>
      <c r="P6" s="69">
        <v>16725</v>
      </c>
      <c r="Q6" s="69">
        <v>864</v>
      </c>
      <c r="R6" s="69">
        <v>961</v>
      </c>
      <c r="S6" s="69">
        <v>6176</v>
      </c>
      <c r="T6" s="69">
        <v>4725</v>
      </c>
      <c r="U6" s="69">
        <v>102</v>
      </c>
      <c r="V6" s="70">
        <v>-6.2573330000000003E-3</v>
      </c>
      <c r="W6" s="70">
        <v>-4.1666666999999998E-2</v>
      </c>
      <c r="X6" s="70">
        <v>5.9683313000000002E-2</v>
      </c>
      <c r="Y6" s="70">
        <v>-8.2685794000000007E-2</v>
      </c>
      <c r="Z6" s="70">
        <v>-5.2461617000000002E-2</v>
      </c>
      <c r="AA6" s="70">
        <v>1.0526316000000001E-2</v>
      </c>
      <c r="AB6" s="70">
        <v>0.166262136</v>
      </c>
      <c r="AC6" s="70">
        <v>8.0286863999999999E-2</v>
      </c>
      <c r="AD6" s="70">
        <v>1.9857544000000001E-2</v>
      </c>
      <c r="AE6" s="70">
        <v>-8.1081080999999999E-2</v>
      </c>
    </row>
    <row r="7" spans="1:31" s="44" customFormat="1" ht="15" customHeight="1" x14ac:dyDescent="0.35">
      <c r="A7" s="199">
        <v>43892</v>
      </c>
      <c r="B7" s="69">
        <v>39225</v>
      </c>
      <c r="C7" s="69">
        <v>63</v>
      </c>
      <c r="D7" s="69">
        <v>825</v>
      </c>
      <c r="E7" s="69">
        <v>9385</v>
      </c>
      <c r="F7" s="69">
        <v>16979</v>
      </c>
      <c r="G7" s="69">
        <v>821</v>
      </c>
      <c r="H7" s="69">
        <v>776</v>
      </c>
      <c r="I7" s="69">
        <v>5661</v>
      </c>
      <c r="J7" s="69">
        <v>4616</v>
      </c>
      <c r="K7" s="69">
        <v>99</v>
      </c>
      <c r="L7" s="69">
        <v>44688</v>
      </c>
      <c r="M7" s="69">
        <v>78</v>
      </c>
      <c r="N7" s="69">
        <v>985</v>
      </c>
      <c r="O7" s="69">
        <v>10999</v>
      </c>
      <c r="P7" s="69">
        <v>18747</v>
      </c>
      <c r="Q7" s="69">
        <v>948</v>
      </c>
      <c r="R7" s="69">
        <v>1001</v>
      </c>
      <c r="S7" s="69">
        <v>6853</v>
      </c>
      <c r="T7" s="69">
        <v>4926</v>
      </c>
      <c r="U7" s="69">
        <v>151</v>
      </c>
      <c r="V7" s="70">
        <v>0.128987936</v>
      </c>
      <c r="W7" s="70">
        <v>0.23809523799999999</v>
      </c>
      <c r="X7" s="70">
        <v>0.19393939399999999</v>
      </c>
      <c r="Y7" s="70">
        <v>0.171976558</v>
      </c>
      <c r="Z7" s="70">
        <v>0.104128629</v>
      </c>
      <c r="AA7" s="70">
        <v>0.154689403</v>
      </c>
      <c r="AB7" s="70">
        <v>0.28994845400000002</v>
      </c>
      <c r="AC7" s="70">
        <v>0.21056350500000001</v>
      </c>
      <c r="AD7" s="70">
        <v>6.7157711999999994E-2</v>
      </c>
      <c r="AE7" s="70">
        <v>0.52525252499999997</v>
      </c>
    </row>
    <row r="8" spans="1:31" s="44" customFormat="1" ht="15" customHeight="1" x14ac:dyDescent="0.35">
      <c r="A8" s="199">
        <v>43893</v>
      </c>
      <c r="B8" s="69">
        <v>40244</v>
      </c>
      <c r="C8" s="69">
        <v>74</v>
      </c>
      <c r="D8" s="69">
        <v>787</v>
      </c>
      <c r="E8" s="69">
        <v>9708</v>
      </c>
      <c r="F8" s="69">
        <v>17307</v>
      </c>
      <c r="G8" s="69">
        <v>859</v>
      </c>
      <c r="H8" s="69">
        <v>824</v>
      </c>
      <c r="I8" s="69">
        <v>5821</v>
      </c>
      <c r="J8" s="69">
        <v>4758</v>
      </c>
      <c r="K8" s="69">
        <v>106</v>
      </c>
      <c r="L8" s="69">
        <v>42282</v>
      </c>
      <c r="M8" s="69">
        <v>68</v>
      </c>
      <c r="N8" s="69">
        <v>896</v>
      </c>
      <c r="O8" s="69">
        <v>10574</v>
      </c>
      <c r="P8" s="69">
        <v>17646</v>
      </c>
      <c r="Q8" s="69">
        <v>833</v>
      </c>
      <c r="R8" s="69">
        <v>937</v>
      </c>
      <c r="S8" s="69">
        <v>6530</v>
      </c>
      <c r="T8" s="69">
        <v>4656</v>
      </c>
      <c r="U8" s="69">
        <v>142</v>
      </c>
      <c r="V8" s="70">
        <v>3.8380927000000002E-2</v>
      </c>
      <c r="W8" s="70">
        <v>-8.1081080999999999E-2</v>
      </c>
      <c r="X8" s="70">
        <v>0.13850063500000001</v>
      </c>
      <c r="Y8" s="70">
        <v>8.9204779999999997E-2</v>
      </c>
      <c r="Z8" s="70">
        <v>1.9587449999999999E-2</v>
      </c>
      <c r="AA8" s="70">
        <v>-3.0267753000000001E-2</v>
      </c>
      <c r="AB8" s="70">
        <v>0.13713592199999999</v>
      </c>
      <c r="AC8" s="70">
        <v>0.121800378</v>
      </c>
      <c r="AD8" s="70">
        <v>-2.1437578999999998E-2</v>
      </c>
      <c r="AE8" s="70">
        <v>0.33962264199999997</v>
      </c>
    </row>
    <row r="9" spans="1:31" s="44" customFormat="1" ht="15" customHeight="1" x14ac:dyDescent="0.35">
      <c r="A9" s="199">
        <v>43894</v>
      </c>
      <c r="B9" s="69">
        <v>44550</v>
      </c>
      <c r="C9" s="69">
        <v>59</v>
      </c>
      <c r="D9" s="69">
        <v>806</v>
      </c>
      <c r="E9" s="69">
        <v>11279</v>
      </c>
      <c r="F9" s="69">
        <v>18993</v>
      </c>
      <c r="G9" s="69">
        <v>894</v>
      </c>
      <c r="H9" s="69">
        <v>871</v>
      </c>
      <c r="I9" s="69">
        <v>6488</v>
      </c>
      <c r="J9" s="69">
        <v>5036</v>
      </c>
      <c r="K9" s="69">
        <v>124</v>
      </c>
      <c r="L9" s="69">
        <v>41266</v>
      </c>
      <c r="M9" s="69">
        <v>67</v>
      </c>
      <c r="N9" s="69">
        <v>862</v>
      </c>
      <c r="O9" s="69">
        <v>10100</v>
      </c>
      <c r="P9" s="69">
        <v>17277</v>
      </c>
      <c r="Q9" s="69">
        <v>870</v>
      </c>
      <c r="R9" s="69">
        <v>947</v>
      </c>
      <c r="S9" s="69">
        <v>6414</v>
      </c>
      <c r="T9" s="69">
        <v>4589</v>
      </c>
      <c r="U9" s="69">
        <v>140</v>
      </c>
      <c r="V9" s="70">
        <v>-6.3268311999999993E-2</v>
      </c>
      <c r="W9" s="70">
        <v>0.13559321999999999</v>
      </c>
      <c r="X9" s="70">
        <v>6.9478908000000006E-2</v>
      </c>
      <c r="Y9" s="70">
        <v>-0.104530543</v>
      </c>
      <c r="Z9" s="70">
        <v>-9.0349076E-2</v>
      </c>
      <c r="AA9" s="70">
        <v>-2.6845638000000002E-2</v>
      </c>
      <c r="AB9" s="70">
        <v>8.7256027999999999E-2</v>
      </c>
      <c r="AC9" s="70">
        <v>-1.1405672E-2</v>
      </c>
      <c r="AD9" s="70">
        <v>-8.8760921000000007E-2</v>
      </c>
      <c r="AE9" s="70">
        <v>0.12903225800000001</v>
      </c>
    </row>
    <row r="10" spans="1:31" s="44" customFormat="1" ht="15" customHeight="1" x14ac:dyDescent="0.35">
      <c r="A10" s="199">
        <v>43895</v>
      </c>
      <c r="B10" s="69">
        <v>41358</v>
      </c>
      <c r="C10" s="69">
        <v>58</v>
      </c>
      <c r="D10" s="69">
        <v>936</v>
      </c>
      <c r="E10" s="69">
        <v>10408</v>
      </c>
      <c r="F10" s="69">
        <v>17406</v>
      </c>
      <c r="G10" s="69">
        <v>838</v>
      </c>
      <c r="H10" s="69">
        <v>857</v>
      </c>
      <c r="I10" s="69">
        <v>5966</v>
      </c>
      <c r="J10" s="69">
        <v>4785</v>
      </c>
      <c r="K10" s="69">
        <v>104</v>
      </c>
      <c r="L10" s="69">
        <v>40395</v>
      </c>
      <c r="M10" s="69">
        <v>63</v>
      </c>
      <c r="N10" s="69">
        <v>884</v>
      </c>
      <c r="O10" s="69">
        <v>10300</v>
      </c>
      <c r="P10" s="69">
        <v>16537</v>
      </c>
      <c r="Q10" s="69">
        <v>870</v>
      </c>
      <c r="R10" s="69">
        <v>926</v>
      </c>
      <c r="S10" s="69">
        <v>6185</v>
      </c>
      <c r="T10" s="69">
        <v>4526</v>
      </c>
      <c r="U10" s="69">
        <v>104</v>
      </c>
      <c r="V10" s="70">
        <v>-2.7625202000000001E-2</v>
      </c>
      <c r="W10" s="70">
        <v>8.6206897000000005E-2</v>
      </c>
      <c r="X10" s="70">
        <v>-5.5555555999999999E-2</v>
      </c>
      <c r="Y10" s="70">
        <v>-1.0376633E-2</v>
      </c>
      <c r="Z10" s="70">
        <v>-4.9925312999999999E-2</v>
      </c>
      <c r="AA10" s="70">
        <v>3.8186157999999998E-2</v>
      </c>
      <c r="AB10" s="70">
        <v>8.0513419000000003E-2</v>
      </c>
      <c r="AC10" s="70">
        <v>3.6708011999999998E-2</v>
      </c>
      <c r="AD10" s="70">
        <v>-5.4127481999999998E-2</v>
      </c>
      <c r="AE10" s="70">
        <v>0</v>
      </c>
    </row>
    <row r="11" spans="1:31" s="44" customFormat="1" ht="15" customHeight="1" x14ac:dyDescent="0.35">
      <c r="A11" s="199">
        <v>43896</v>
      </c>
      <c r="B11" s="69">
        <v>40833</v>
      </c>
      <c r="C11" s="69">
        <v>66</v>
      </c>
      <c r="D11" s="69">
        <v>882</v>
      </c>
      <c r="E11" s="69">
        <v>10292</v>
      </c>
      <c r="F11" s="69">
        <v>17232</v>
      </c>
      <c r="G11" s="69">
        <v>817</v>
      </c>
      <c r="H11" s="69">
        <v>844</v>
      </c>
      <c r="I11" s="69">
        <v>6075</v>
      </c>
      <c r="J11" s="69">
        <v>4532</v>
      </c>
      <c r="K11" s="69">
        <v>93</v>
      </c>
      <c r="L11" s="69">
        <v>40546</v>
      </c>
      <c r="M11" s="69">
        <v>70</v>
      </c>
      <c r="N11" s="69">
        <v>888</v>
      </c>
      <c r="O11" s="69">
        <v>10185</v>
      </c>
      <c r="P11" s="69">
        <v>16664</v>
      </c>
      <c r="Q11" s="69">
        <v>840</v>
      </c>
      <c r="R11" s="69">
        <v>898</v>
      </c>
      <c r="S11" s="69">
        <v>6229</v>
      </c>
      <c r="T11" s="69">
        <v>4638</v>
      </c>
      <c r="U11" s="69">
        <v>134</v>
      </c>
      <c r="V11" s="70">
        <v>-5.8937169999999997E-3</v>
      </c>
      <c r="W11" s="70">
        <v>6.0606061000000003E-2</v>
      </c>
      <c r="X11" s="70">
        <v>6.8027210000000003E-3</v>
      </c>
      <c r="Y11" s="70">
        <v>-1.0396424E-2</v>
      </c>
      <c r="Z11" s="70">
        <v>-3.2961931E-2</v>
      </c>
      <c r="AA11" s="70">
        <v>2.8151775E-2</v>
      </c>
      <c r="AB11" s="70">
        <v>6.3981043000000001E-2</v>
      </c>
      <c r="AC11" s="70">
        <v>2.5349793999999998E-2</v>
      </c>
      <c r="AD11" s="70">
        <v>2.3389231999999999E-2</v>
      </c>
      <c r="AE11" s="70">
        <v>0.440860215</v>
      </c>
    </row>
    <row r="12" spans="1:31" s="44" customFormat="1" ht="15" customHeight="1" x14ac:dyDescent="0.35">
      <c r="A12" s="199">
        <v>43897</v>
      </c>
      <c r="B12" s="69">
        <v>40788</v>
      </c>
      <c r="C12" s="69">
        <v>73</v>
      </c>
      <c r="D12" s="69">
        <v>827</v>
      </c>
      <c r="E12" s="69">
        <v>10209</v>
      </c>
      <c r="F12" s="69">
        <v>17175</v>
      </c>
      <c r="G12" s="69">
        <v>845</v>
      </c>
      <c r="H12" s="69">
        <v>839</v>
      </c>
      <c r="I12" s="69">
        <v>6151</v>
      </c>
      <c r="J12" s="69">
        <v>4561</v>
      </c>
      <c r="K12" s="69">
        <v>108</v>
      </c>
      <c r="L12" s="69">
        <v>36940</v>
      </c>
      <c r="M12" s="69">
        <v>70</v>
      </c>
      <c r="N12" s="69">
        <v>753</v>
      </c>
      <c r="O12" s="69">
        <v>8931</v>
      </c>
      <c r="P12" s="69">
        <v>15448</v>
      </c>
      <c r="Q12" s="69">
        <v>826</v>
      </c>
      <c r="R12" s="69">
        <v>895</v>
      </c>
      <c r="S12" s="69">
        <v>5611</v>
      </c>
      <c r="T12" s="69">
        <v>4289</v>
      </c>
      <c r="U12" s="69">
        <v>117</v>
      </c>
      <c r="V12" s="70">
        <v>-8.4044605999999994E-2</v>
      </c>
      <c r="W12" s="70">
        <v>-4.1095890000000003E-2</v>
      </c>
      <c r="X12" s="70">
        <v>-8.9480048000000006E-2</v>
      </c>
      <c r="Y12" s="70">
        <v>-0.125183661</v>
      </c>
      <c r="Z12" s="70">
        <v>-0.10055313</v>
      </c>
      <c r="AA12" s="70">
        <v>-2.2485207E-2</v>
      </c>
      <c r="AB12" s="70">
        <v>6.6746126000000003E-2</v>
      </c>
      <c r="AC12" s="70">
        <v>-8.7790602999999995E-2</v>
      </c>
      <c r="AD12" s="70">
        <v>-5.9636044999999999E-2</v>
      </c>
      <c r="AE12" s="70">
        <v>8.3333332999999996E-2</v>
      </c>
    </row>
    <row r="13" spans="1:31" s="44" customFormat="1" ht="15" customHeight="1" x14ac:dyDescent="0.35">
      <c r="A13" s="199">
        <v>43898</v>
      </c>
      <c r="B13" s="69">
        <v>41315</v>
      </c>
      <c r="C13" s="69">
        <v>69</v>
      </c>
      <c r="D13" s="69">
        <v>794</v>
      </c>
      <c r="E13" s="69">
        <v>10348</v>
      </c>
      <c r="F13" s="69">
        <v>17500</v>
      </c>
      <c r="G13" s="69">
        <v>896</v>
      </c>
      <c r="H13" s="69">
        <v>888</v>
      </c>
      <c r="I13" s="69">
        <v>6164</v>
      </c>
      <c r="J13" s="69">
        <v>4542</v>
      </c>
      <c r="K13" s="69">
        <v>114</v>
      </c>
      <c r="L13" s="69">
        <v>36980</v>
      </c>
      <c r="M13" s="69">
        <v>68</v>
      </c>
      <c r="N13" s="69">
        <v>773</v>
      </c>
      <c r="O13" s="69">
        <v>8723</v>
      </c>
      <c r="P13" s="69">
        <v>15636</v>
      </c>
      <c r="Q13" s="69">
        <v>836</v>
      </c>
      <c r="R13" s="69">
        <v>877</v>
      </c>
      <c r="S13" s="69">
        <v>5702</v>
      </c>
      <c r="T13" s="69">
        <v>4254</v>
      </c>
      <c r="U13" s="69">
        <v>111</v>
      </c>
      <c r="V13" s="70">
        <v>-8.7512513E-2</v>
      </c>
      <c r="W13" s="70">
        <v>-1.4492754E-2</v>
      </c>
      <c r="X13" s="70">
        <v>-2.6448362999999999E-2</v>
      </c>
      <c r="Y13" s="70">
        <v>-0.157035176</v>
      </c>
      <c r="Z13" s="70">
        <v>-0.106514286</v>
      </c>
      <c r="AA13" s="70">
        <v>-6.6964285999999998E-2</v>
      </c>
      <c r="AB13" s="70">
        <v>-1.2387387E-2</v>
      </c>
      <c r="AC13" s="70">
        <v>-7.4951329999999997E-2</v>
      </c>
      <c r="AD13" s="70">
        <v>-6.3408190000000003E-2</v>
      </c>
      <c r="AE13" s="70">
        <v>-2.6315788999999999E-2</v>
      </c>
    </row>
    <row r="14" spans="1:31" s="44" customFormat="1" ht="15" customHeight="1" x14ac:dyDescent="0.35">
      <c r="A14" s="199">
        <v>43899</v>
      </c>
      <c r="B14" s="69">
        <v>39820</v>
      </c>
      <c r="C14" s="69">
        <v>83</v>
      </c>
      <c r="D14" s="69">
        <v>819</v>
      </c>
      <c r="E14" s="69">
        <v>9568</v>
      </c>
      <c r="F14" s="69">
        <v>16771</v>
      </c>
      <c r="G14" s="69">
        <v>832</v>
      </c>
      <c r="H14" s="69">
        <v>866</v>
      </c>
      <c r="I14" s="69">
        <v>6133</v>
      </c>
      <c r="J14" s="69">
        <v>4641</v>
      </c>
      <c r="K14" s="69">
        <v>107</v>
      </c>
      <c r="L14" s="69">
        <v>43215</v>
      </c>
      <c r="M14" s="69">
        <v>79</v>
      </c>
      <c r="N14" s="69">
        <v>908</v>
      </c>
      <c r="O14" s="69">
        <v>10639</v>
      </c>
      <c r="P14" s="69">
        <v>18446</v>
      </c>
      <c r="Q14" s="69">
        <v>891</v>
      </c>
      <c r="R14" s="69">
        <v>950</v>
      </c>
      <c r="S14" s="69">
        <v>6517</v>
      </c>
      <c r="T14" s="69">
        <v>4659</v>
      </c>
      <c r="U14" s="69">
        <v>126</v>
      </c>
      <c r="V14" s="70">
        <v>7.6821367000000002E-2</v>
      </c>
      <c r="W14" s="70">
        <v>-4.8192771000000002E-2</v>
      </c>
      <c r="X14" s="70">
        <v>0.108669109</v>
      </c>
      <c r="Y14" s="70">
        <v>0.111935619</v>
      </c>
      <c r="Z14" s="70">
        <v>9.9874783999999994E-2</v>
      </c>
      <c r="AA14" s="70">
        <v>7.0913461999999997E-2</v>
      </c>
      <c r="AB14" s="70">
        <v>9.6997690999999997E-2</v>
      </c>
      <c r="AC14" s="70">
        <v>6.2612098000000005E-2</v>
      </c>
      <c r="AD14" s="70">
        <v>3.8784739999999998E-3</v>
      </c>
      <c r="AE14" s="70">
        <v>0.17757009300000001</v>
      </c>
    </row>
    <row r="15" spans="1:31" s="44" customFormat="1" ht="15" customHeight="1" x14ac:dyDescent="0.35">
      <c r="A15" s="199">
        <v>43900</v>
      </c>
      <c r="B15" s="69">
        <v>38924</v>
      </c>
      <c r="C15" s="69">
        <v>81</v>
      </c>
      <c r="D15" s="69">
        <v>832</v>
      </c>
      <c r="E15" s="69">
        <v>8810</v>
      </c>
      <c r="F15" s="69">
        <v>16327</v>
      </c>
      <c r="G15" s="69">
        <v>814</v>
      </c>
      <c r="H15" s="69">
        <v>876</v>
      </c>
      <c r="I15" s="69">
        <v>6158</v>
      </c>
      <c r="J15" s="69">
        <v>4926</v>
      </c>
      <c r="K15" s="69">
        <v>100</v>
      </c>
      <c r="L15" s="69">
        <v>40364</v>
      </c>
      <c r="M15" s="69">
        <v>68</v>
      </c>
      <c r="N15" s="69">
        <v>841</v>
      </c>
      <c r="O15" s="69">
        <v>9913</v>
      </c>
      <c r="P15" s="69">
        <v>17144</v>
      </c>
      <c r="Q15" s="69">
        <v>942</v>
      </c>
      <c r="R15" s="69">
        <v>865</v>
      </c>
      <c r="S15" s="69">
        <v>6048</v>
      </c>
      <c r="T15" s="69">
        <v>4430</v>
      </c>
      <c r="U15" s="69">
        <v>113</v>
      </c>
      <c r="V15" s="70">
        <v>1.1190808E-2</v>
      </c>
      <c r="W15" s="70">
        <v>-0.16049382700000001</v>
      </c>
      <c r="X15" s="70">
        <v>1.0817307999999999E-2</v>
      </c>
      <c r="Y15" s="70">
        <v>0.125198638</v>
      </c>
      <c r="Z15" s="70">
        <v>5.0039810999999997E-2</v>
      </c>
      <c r="AA15" s="70">
        <v>0.157248157</v>
      </c>
      <c r="AB15" s="70">
        <v>-1.2557077999999999E-2</v>
      </c>
      <c r="AC15" s="70">
        <v>-1.7862942999999999E-2</v>
      </c>
      <c r="AD15" s="70">
        <v>-0.100690215</v>
      </c>
      <c r="AE15" s="70">
        <v>0.13</v>
      </c>
    </row>
    <row r="16" spans="1:31" s="44" customFormat="1" ht="15" customHeight="1" x14ac:dyDescent="0.35">
      <c r="A16" s="199">
        <v>43901</v>
      </c>
      <c r="B16" s="69">
        <v>45713</v>
      </c>
      <c r="C16" s="69">
        <v>85</v>
      </c>
      <c r="D16" s="69">
        <v>914</v>
      </c>
      <c r="E16" s="69">
        <v>11229</v>
      </c>
      <c r="F16" s="69">
        <v>19294</v>
      </c>
      <c r="G16" s="69">
        <v>963</v>
      </c>
      <c r="H16" s="69">
        <v>956</v>
      </c>
      <c r="I16" s="69">
        <v>7049</v>
      </c>
      <c r="J16" s="69">
        <v>5123</v>
      </c>
      <c r="K16" s="69">
        <v>100</v>
      </c>
      <c r="L16" s="69">
        <v>40585</v>
      </c>
      <c r="M16" s="69">
        <v>66</v>
      </c>
      <c r="N16" s="69">
        <v>872</v>
      </c>
      <c r="O16" s="69">
        <v>10110</v>
      </c>
      <c r="P16" s="69">
        <v>17185</v>
      </c>
      <c r="Q16" s="69">
        <v>995</v>
      </c>
      <c r="R16" s="69">
        <v>881</v>
      </c>
      <c r="S16" s="69">
        <v>5954</v>
      </c>
      <c r="T16" s="69">
        <v>4412</v>
      </c>
      <c r="U16" s="69">
        <v>110</v>
      </c>
      <c r="V16" s="70">
        <v>-0.116256815</v>
      </c>
      <c r="W16" s="70">
        <v>-0.22352941200000001</v>
      </c>
      <c r="X16" s="70">
        <v>-4.5951859999999997E-2</v>
      </c>
      <c r="Y16" s="70">
        <v>-9.9652685000000005E-2</v>
      </c>
      <c r="Z16" s="70">
        <v>-0.109308593</v>
      </c>
      <c r="AA16" s="70">
        <v>3.3229491E-2</v>
      </c>
      <c r="AB16" s="70">
        <v>-7.8451883E-2</v>
      </c>
      <c r="AC16" s="70">
        <v>-0.15534118299999999</v>
      </c>
      <c r="AD16" s="70">
        <v>-0.13878586800000001</v>
      </c>
      <c r="AE16" s="70">
        <v>0.1</v>
      </c>
    </row>
    <row r="17" spans="1:31" s="44" customFormat="1" ht="15" customHeight="1" x14ac:dyDescent="0.35">
      <c r="A17" s="199">
        <v>43902</v>
      </c>
      <c r="B17" s="69">
        <v>43593</v>
      </c>
      <c r="C17" s="69">
        <v>83</v>
      </c>
      <c r="D17" s="69">
        <v>922</v>
      </c>
      <c r="E17" s="69">
        <v>11174</v>
      </c>
      <c r="F17" s="69">
        <v>18148</v>
      </c>
      <c r="G17" s="69">
        <v>947</v>
      </c>
      <c r="H17" s="69">
        <v>869</v>
      </c>
      <c r="I17" s="69">
        <v>6553</v>
      </c>
      <c r="J17" s="69">
        <v>4803</v>
      </c>
      <c r="K17" s="69">
        <v>94</v>
      </c>
      <c r="L17" s="69">
        <v>40841</v>
      </c>
      <c r="M17" s="69">
        <v>66</v>
      </c>
      <c r="N17" s="69">
        <v>743</v>
      </c>
      <c r="O17" s="69">
        <v>10207</v>
      </c>
      <c r="P17" s="69">
        <v>17386</v>
      </c>
      <c r="Q17" s="69">
        <v>1030</v>
      </c>
      <c r="R17" s="69">
        <v>869</v>
      </c>
      <c r="S17" s="69">
        <v>5845</v>
      </c>
      <c r="T17" s="69">
        <v>4566</v>
      </c>
      <c r="U17" s="69">
        <v>129</v>
      </c>
      <c r="V17" s="70">
        <v>-5.5060303999999997E-2</v>
      </c>
      <c r="W17" s="70">
        <v>-0.20481927699999999</v>
      </c>
      <c r="X17" s="70">
        <v>-0.19414316700000001</v>
      </c>
      <c r="Y17" s="70">
        <v>-8.6540183000000007E-2</v>
      </c>
      <c r="Z17" s="70">
        <v>-4.1988098000000001E-2</v>
      </c>
      <c r="AA17" s="70">
        <v>8.7645194999999995E-2</v>
      </c>
      <c r="AB17" s="70">
        <v>0</v>
      </c>
      <c r="AC17" s="70">
        <v>-0.10804211800000001</v>
      </c>
      <c r="AD17" s="70">
        <v>-4.9344159999999998E-2</v>
      </c>
      <c r="AE17" s="70">
        <v>0.372340426</v>
      </c>
    </row>
    <row r="18" spans="1:31" s="44" customFormat="1" ht="15" customHeight="1" x14ac:dyDescent="0.35">
      <c r="A18" s="199">
        <v>43903</v>
      </c>
      <c r="B18" s="69">
        <v>42754</v>
      </c>
      <c r="C18" s="69">
        <v>89</v>
      </c>
      <c r="D18" s="69">
        <v>930</v>
      </c>
      <c r="E18" s="69">
        <v>10954</v>
      </c>
      <c r="F18" s="69">
        <v>17683</v>
      </c>
      <c r="G18" s="69">
        <v>896</v>
      </c>
      <c r="H18" s="69">
        <v>896</v>
      </c>
      <c r="I18" s="69">
        <v>6401</v>
      </c>
      <c r="J18" s="69">
        <v>4812</v>
      </c>
      <c r="K18" s="69">
        <v>93</v>
      </c>
      <c r="L18" s="69">
        <v>37601</v>
      </c>
      <c r="M18" s="69">
        <v>60</v>
      </c>
      <c r="N18" s="69">
        <v>700</v>
      </c>
      <c r="O18" s="69">
        <v>9161</v>
      </c>
      <c r="P18" s="69">
        <v>16193</v>
      </c>
      <c r="Q18" s="69">
        <v>894</v>
      </c>
      <c r="R18" s="69">
        <v>766</v>
      </c>
      <c r="S18" s="69">
        <v>5267</v>
      </c>
      <c r="T18" s="69">
        <v>4452</v>
      </c>
      <c r="U18" s="69">
        <v>108</v>
      </c>
      <c r="V18" s="70">
        <v>-0.105660377</v>
      </c>
      <c r="W18" s="70">
        <v>-0.32584269700000001</v>
      </c>
      <c r="X18" s="70">
        <v>-0.24731182800000001</v>
      </c>
      <c r="Y18" s="70">
        <v>-0.16368449900000001</v>
      </c>
      <c r="Z18" s="70">
        <v>-8.4261719999999998E-2</v>
      </c>
      <c r="AA18" s="70">
        <v>-2.2321429999999998E-3</v>
      </c>
      <c r="AB18" s="70">
        <v>-0.14508928600000001</v>
      </c>
      <c r="AC18" s="70">
        <v>-0.177159819</v>
      </c>
      <c r="AD18" s="70">
        <v>-7.4812967999999994E-2</v>
      </c>
      <c r="AE18" s="70">
        <v>0.16129032300000001</v>
      </c>
    </row>
    <row r="19" spans="1:31" s="44" customFormat="1" ht="15" customHeight="1" x14ac:dyDescent="0.35">
      <c r="A19" s="199">
        <v>43904</v>
      </c>
      <c r="B19" s="69">
        <v>42459</v>
      </c>
      <c r="C19" s="69">
        <v>74</v>
      </c>
      <c r="D19" s="69">
        <v>869</v>
      </c>
      <c r="E19" s="69">
        <v>10736</v>
      </c>
      <c r="F19" s="69">
        <v>17723</v>
      </c>
      <c r="G19" s="69">
        <v>879</v>
      </c>
      <c r="H19" s="69">
        <v>891</v>
      </c>
      <c r="I19" s="69">
        <v>6489</v>
      </c>
      <c r="J19" s="69">
        <v>4697</v>
      </c>
      <c r="K19" s="69">
        <v>101</v>
      </c>
      <c r="L19" s="69">
        <v>32811</v>
      </c>
      <c r="M19" s="69">
        <v>60</v>
      </c>
      <c r="N19" s="69">
        <v>648</v>
      </c>
      <c r="O19" s="69">
        <v>7872</v>
      </c>
      <c r="P19" s="69">
        <v>13987</v>
      </c>
      <c r="Q19" s="69">
        <v>755</v>
      </c>
      <c r="R19" s="69">
        <v>717</v>
      </c>
      <c r="S19" s="69">
        <v>4814</v>
      </c>
      <c r="T19" s="69">
        <v>3867</v>
      </c>
      <c r="U19" s="69">
        <v>91</v>
      </c>
      <c r="V19" s="70">
        <v>-0.21385114899999999</v>
      </c>
      <c r="W19" s="70">
        <v>-0.18918918900000001</v>
      </c>
      <c r="X19" s="70">
        <v>-0.25431530499999999</v>
      </c>
      <c r="Y19" s="70">
        <v>-0.26676602100000002</v>
      </c>
      <c r="Z19" s="70">
        <v>-0.21079952599999999</v>
      </c>
      <c r="AA19" s="70">
        <v>-0.14106939700000001</v>
      </c>
      <c r="AB19" s="70">
        <v>-0.195286195</v>
      </c>
      <c r="AC19" s="70">
        <v>-0.25812914199999998</v>
      </c>
      <c r="AD19" s="70">
        <v>-0.176708537</v>
      </c>
      <c r="AE19" s="70">
        <v>-9.9009900999999997E-2</v>
      </c>
    </row>
    <row r="20" spans="1:31" s="44" customFormat="1" ht="15" customHeight="1" x14ac:dyDescent="0.35">
      <c r="A20" s="199">
        <v>43905</v>
      </c>
      <c r="B20" s="69">
        <v>43077</v>
      </c>
      <c r="C20" s="69">
        <v>76</v>
      </c>
      <c r="D20" s="69">
        <v>864</v>
      </c>
      <c r="E20" s="69">
        <v>10910</v>
      </c>
      <c r="F20" s="69">
        <v>17845</v>
      </c>
      <c r="G20" s="69">
        <v>908</v>
      </c>
      <c r="H20" s="69">
        <v>872</v>
      </c>
      <c r="I20" s="69">
        <v>6605</v>
      </c>
      <c r="J20" s="69">
        <v>4876</v>
      </c>
      <c r="K20" s="69">
        <v>121</v>
      </c>
      <c r="L20" s="69">
        <v>32224</v>
      </c>
      <c r="M20" s="69">
        <v>51</v>
      </c>
      <c r="N20" s="69">
        <v>716</v>
      </c>
      <c r="O20" s="69">
        <v>7665</v>
      </c>
      <c r="P20" s="69">
        <v>13462</v>
      </c>
      <c r="Q20" s="69">
        <v>749</v>
      </c>
      <c r="R20" s="69">
        <v>790</v>
      </c>
      <c r="S20" s="69">
        <v>4817</v>
      </c>
      <c r="T20" s="69">
        <v>3894</v>
      </c>
      <c r="U20" s="69">
        <v>80</v>
      </c>
      <c r="V20" s="70">
        <v>-0.236515684</v>
      </c>
      <c r="W20" s="70">
        <v>-0.32894736800000002</v>
      </c>
      <c r="X20" s="70">
        <v>-0.17129629599999999</v>
      </c>
      <c r="Y20" s="70">
        <v>-0.29743354700000002</v>
      </c>
      <c r="Z20" s="70">
        <v>-0.24561501799999999</v>
      </c>
      <c r="AA20" s="70">
        <v>-0.175110132</v>
      </c>
      <c r="AB20" s="70">
        <v>-9.4036697000000002E-2</v>
      </c>
      <c r="AC20" s="70">
        <v>-0.27070401199999999</v>
      </c>
      <c r="AD20" s="70">
        <v>-0.20139458599999999</v>
      </c>
      <c r="AE20" s="70">
        <v>-0.33884297499999999</v>
      </c>
    </row>
    <row r="21" spans="1:31" s="44" customFormat="1" ht="15" customHeight="1" x14ac:dyDescent="0.35">
      <c r="A21" s="199">
        <v>43906</v>
      </c>
      <c r="B21" s="69">
        <v>40138</v>
      </c>
      <c r="C21" s="69">
        <v>61</v>
      </c>
      <c r="D21" s="69">
        <v>834</v>
      </c>
      <c r="E21" s="69">
        <v>9442</v>
      </c>
      <c r="F21" s="69">
        <v>16799</v>
      </c>
      <c r="G21" s="69">
        <v>832</v>
      </c>
      <c r="H21" s="69">
        <v>881</v>
      </c>
      <c r="I21" s="69">
        <v>6318</v>
      </c>
      <c r="J21" s="69">
        <v>4890</v>
      </c>
      <c r="K21" s="69">
        <v>81</v>
      </c>
      <c r="L21" s="69">
        <v>33438</v>
      </c>
      <c r="M21" s="69">
        <v>46</v>
      </c>
      <c r="N21" s="69">
        <v>660</v>
      </c>
      <c r="O21" s="69">
        <v>8300</v>
      </c>
      <c r="P21" s="69">
        <v>14034</v>
      </c>
      <c r="Q21" s="69">
        <v>781</v>
      </c>
      <c r="R21" s="69">
        <v>726</v>
      </c>
      <c r="S21" s="69">
        <v>4951</v>
      </c>
      <c r="T21" s="69">
        <v>3843</v>
      </c>
      <c r="U21" s="69">
        <v>97</v>
      </c>
      <c r="V21" s="70">
        <v>-0.18106593700000001</v>
      </c>
      <c r="W21" s="70">
        <v>-0.24590163900000001</v>
      </c>
      <c r="X21" s="70">
        <v>-0.20863309399999999</v>
      </c>
      <c r="Y21" s="70">
        <v>-0.120948951</v>
      </c>
      <c r="Z21" s="70">
        <v>-0.164593131</v>
      </c>
      <c r="AA21" s="70">
        <v>-6.1298076999999999E-2</v>
      </c>
      <c r="AB21" s="70">
        <v>-0.175936436</v>
      </c>
      <c r="AC21" s="70">
        <v>-0.21636593900000001</v>
      </c>
      <c r="AD21" s="70">
        <v>-0.21411042899999999</v>
      </c>
      <c r="AE21" s="70">
        <v>0.197530864</v>
      </c>
    </row>
    <row r="22" spans="1:31" s="44" customFormat="1" ht="15" customHeight="1" x14ac:dyDescent="0.35">
      <c r="A22" s="199">
        <v>43907</v>
      </c>
      <c r="B22" s="69">
        <v>42101</v>
      </c>
      <c r="C22" s="69">
        <v>68</v>
      </c>
      <c r="D22" s="69">
        <v>837</v>
      </c>
      <c r="E22" s="69">
        <v>9816</v>
      </c>
      <c r="F22" s="69">
        <v>17627</v>
      </c>
      <c r="G22" s="69">
        <v>899</v>
      </c>
      <c r="H22" s="69">
        <v>917</v>
      </c>
      <c r="I22" s="69">
        <v>6690</v>
      </c>
      <c r="J22" s="69">
        <v>5148</v>
      </c>
      <c r="K22" s="69">
        <v>99</v>
      </c>
      <c r="L22" s="69">
        <v>30364</v>
      </c>
      <c r="M22" s="69">
        <v>40</v>
      </c>
      <c r="N22" s="69">
        <v>608</v>
      </c>
      <c r="O22" s="69">
        <v>7535</v>
      </c>
      <c r="P22" s="69">
        <v>12864</v>
      </c>
      <c r="Q22" s="69">
        <v>748</v>
      </c>
      <c r="R22" s="69">
        <v>611</v>
      </c>
      <c r="S22" s="69">
        <v>4449</v>
      </c>
      <c r="T22" s="69">
        <v>3420</v>
      </c>
      <c r="U22" s="69">
        <v>89</v>
      </c>
      <c r="V22" s="70">
        <v>-0.29289143600000001</v>
      </c>
      <c r="W22" s="70">
        <v>-0.41176470599999998</v>
      </c>
      <c r="X22" s="70">
        <v>-0.273596177</v>
      </c>
      <c r="Y22" s="70">
        <v>-0.23237571300000001</v>
      </c>
      <c r="Z22" s="70">
        <v>-0.27021047300000001</v>
      </c>
      <c r="AA22" s="70">
        <v>-0.16796440500000001</v>
      </c>
      <c r="AB22" s="70">
        <v>-0.333696838</v>
      </c>
      <c r="AC22" s="70">
        <v>-0.334977578</v>
      </c>
      <c r="AD22" s="70">
        <v>-0.33566433600000001</v>
      </c>
      <c r="AE22" s="70">
        <v>-0.101010101</v>
      </c>
    </row>
    <row r="23" spans="1:31" s="44" customFormat="1" ht="15" customHeight="1" x14ac:dyDescent="0.35">
      <c r="A23" s="199">
        <v>43908</v>
      </c>
      <c r="B23" s="69">
        <v>46530</v>
      </c>
      <c r="C23" s="69">
        <v>87</v>
      </c>
      <c r="D23" s="69">
        <v>890</v>
      </c>
      <c r="E23" s="69">
        <v>11585</v>
      </c>
      <c r="F23" s="69">
        <v>19681</v>
      </c>
      <c r="G23" s="69">
        <v>964</v>
      </c>
      <c r="H23" s="69">
        <v>959</v>
      </c>
      <c r="I23" s="69">
        <v>6993</v>
      </c>
      <c r="J23" s="69">
        <v>5259</v>
      </c>
      <c r="K23" s="69">
        <v>112</v>
      </c>
      <c r="L23" s="69">
        <v>28600</v>
      </c>
      <c r="M23" s="69">
        <v>48</v>
      </c>
      <c r="N23" s="69">
        <v>584</v>
      </c>
      <c r="O23" s="69">
        <v>7004</v>
      </c>
      <c r="P23" s="69">
        <v>12170</v>
      </c>
      <c r="Q23" s="69">
        <v>634</v>
      </c>
      <c r="R23" s="69">
        <v>579</v>
      </c>
      <c r="S23" s="69">
        <v>4191</v>
      </c>
      <c r="T23" s="69">
        <v>3292</v>
      </c>
      <c r="U23" s="69">
        <v>98</v>
      </c>
      <c r="V23" s="70">
        <v>-0.38200028600000002</v>
      </c>
      <c r="W23" s="70">
        <v>-0.44827586200000002</v>
      </c>
      <c r="X23" s="70">
        <v>-0.34382022499999998</v>
      </c>
      <c r="Y23" s="70">
        <v>-0.39542511899999999</v>
      </c>
      <c r="Z23" s="70">
        <v>-0.381637112</v>
      </c>
      <c r="AA23" s="70">
        <v>-0.34232365100000001</v>
      </c>
      <c r="AB23" s="70">
        <v>-0.39624609</v>
      </c>
      <c r="AC23" s="70">
        <v>-0.40068640100000003</v>
      </c>
      <c r="AD23" s="70">
        <v>-0.37402548000000002</v>
      </c>
      <c r="AE23" s="70">
        <v>-0.125</v>
      </c>
    </row>
    <row r="24" spans="1:31" s="44" customFormat="1" ht="15" customHeight="1" x14ac:dyDescent="0.35">
      <c r="A24" s="199">
        <v>43909</v>
      </c>
      <c r="B24" s="69">
        <v>43654</v>
      </c>
      <c r="C24" s="69">
        <v>75</v>
      </c>
      <c r="D24" s="69">
        <v>818</v>
      </c>
      <c r="E24" s="69">
        <v>10928</v>
      </c>
      <c r="F24" s="69">
        <v>18651</v>
      </c>
      <c r="G24" s="69">
        <v>883</v>
      </c>
      <c r="H24" s="69">
        <v>839</v>
      </c>
      <c r="I24" s="69">
        <v>6534</v>
      </c>
      <c r="J24" s="69">
        <v>4833</v>
      </c>
      <c r="K24" s="69">
        <v>93</v>
      </c>
      <c r="L24" s="69">
        <v>26756</v>
      </c>
      <c r="M24" s="69">
        <v>45</v>
      </c>
      <c r="N24" s="69">
        <v>512</v>
      </c>
      <c r="O24" s="69">
        <v>6504</v>
      </c>
      <c r="P24" s="69">
        <v>11532</v>
      </c>
      <c r="Q24" s="69">
        <v>643</v>
      </c>
      <c r="R24" s="69">
        <v>543</v>
      </c>
      <c r="S24" s="69">
        <v>3910</v>
      </c>
      <c r="T24" s="69">
        <v>2998</v>
      </c>
      <c r="U24" s="69">
        <v>69</v>
      </c>
      <c r="V24" s="70">
        <v>-0.38116482299999999</v>
      </c>
      <c r="W24" s="70">
        <v>-0.4</v>
      </c>
      <c r="X24" s="70">
        <v>-0.37408312999999999</v>
      </c>
      <c r="Y24" s="70">
        <v>-0.40483162499999997</v>
      </c>
      <c r="Z24" s="70">
        <v>-0.38169535100000002</v>
      </c>
      <c r="AA24" s="70">
        <v>-0.27180068000000002</v>
      </c>
      <c r="AB24" s="70">
        <v>-0.352800954</v>
      </c>
      <c r="AC24" s="70">
        <v>-0.40159167400000001</v>
      </c>
      <c r="AD24" s="70">
        <v>-0.379681357</v>
      </c>
      <c r="AE24" s="70">
        <v>-0.25806451600000002</v>
      </c>
    </row>
    <row r="25" spans="1:31" s="44" customFormat="1" ht="15" customHeight="1" x14ac:dyDescent="0.35">
      <c r="A25" s="199">
        <v>43910</v>
      </c>
      <c r="B25" s="69">
        <v>42554</v>
      </c>
      <c r="C25" s="69">
        <v>82</v>
      </c>
      <c r="D25" s="69">
        <v>778</v>
      </c>
      <c r="E25" s="69">
        <v>10669</v>
      </c>
      <c r="F25" s="69">
        <v>18075</v>
      </c>
      <c r="G25" s="69">
        <v>848</v>
      </c>
      <c r="H25" s="69">
        <v>831</v>
      </c>
      <c r="I25" s="69">
        <v>6337</v>
      </c>
      <c r="J25" s="69">
        <v>4836</v>
      </c>
      <c r="K25" s="69">
        <v>98</v>
      </c>
      <c r="L25" s="69">
        <v>26271</v>
      </c>
      <c r="M25" s="69">
        <v>37</v>
      </c>
      <c r="N25" s="69">
        <v>534</v>
      </c>
      <c r="O25" s="69">
        <v>6261</v>
      </c>
      <c r="P25" s="69">
        <v>11281</v>
      </c>
      <c r="Q25" s="69">
        <v>662</v>
      </c>
      <c r="R25" s="69">
        <v>508</v>
      </c>
      <c r="S25" s="69">
        <v>3963</v>
      </c>
      <c r="T25" s="69">
        <v>2962</v>
      </c>
      <c r="U25" s="69">
        <v>63</v>
      </c>
      <c r="V25" s="70">
        <v>-0.372432178</v>
      </c>
      <c r="W25" s="70">
        <v>-0.54878048800000001</v>
      </c>
      <c r="X25" s="70">
        <v>-0.31362467900000002</v>
      </c>
      <c r="Y25" s="70">
        <v>-0.41315962099999998</v>
      </c>
      <c r="Z25" s="70">
        <v>-0.37587828499999998</v>
      </c>
      <c r="AA25" s="70">
        <v>-0.21933962300000001</v>
      </c>
      <c r="AB25" s="70">
        <v>-0.388688327</v>
      </c>
      <c r="AC25" s="70">
        <v>-0.37462521700000001</v>
      </c>
      <c r="AD25" s="70">
        <v>-0.38751033899999998</v>
      </c>
      <c r="AE25" s="70">
        <v>-0.35714285699999998</v>
      </c>
    </row>
    <row r="26" spans="1:31" s="44" customFormat="1" ht="15" customHeight="1" x14ac:dyDescent="0.35">
      <c r="A26" s="199">
        <v>43911</v>
      </c>
      <c r="B26" s="69">
        <v>42430</v>
      </c>
      <c r="C26" s="69">
        <v>79</v>
      </c>
      <c r="D26" s="69">
        <v>755</v>
      </c>
      <c r="E26" s="69">
        <v>10394</v>
      </c>
      <c r="F26" s="69">
        <v>18236</v>
      </c>
      <c r="G26" s="69">
        <v>869</v>
      </c>
      <c r="H26" s="69">
        <v>883</v>
      </c>
      <c r="I26" s="69">
        <v>6371</v>
      </c>
      <c r="J26" s="69">
        <v>4746</v>
      </c>
      <c r="K26" s="69">
        <v>97</v>
      </c>
      <c r="L26" s="69">
        <v>24064</v>
      </c>
      <c r="M26" s="69">
        <v>43</v>
      </c>
      <c r="N26" s="69">
        <v>505</v>
      </c>
      <c r="O26" s="69">
        <v>5795</v>
      </c>
      <c r="P26" s="69">
        <v>10122</v>
      </c>
      <c r="Q26" s="69">
        <v>632</v>
      </c>
      <c r="R26" s="69">
        <v>550</v>
      </c>
      <c r="S26" s="69">
        <v>3733</v>
      </c>
      <c r="T26" s="69">
        <v>2612</v>
      </c>
      <c r="U26" s="69">
        <v>72</v>
      </c>
      <c r="V26" s="70">
        <v>-0.42973529799999999</v>
      </c>
      <c r="W26" s="70">
        <v>-0.45569620300000002</v>
      </c>
      <c r="X26" s="70">
        <v>-0.33112582800000001</v>
      </c>
      <c r="Y26" s="70">
        <v>-0.44246680799999999</v>
      </c>
      <c r="Z26" s="70">
        <v>-0.444944067</v>
      </c>
      <c r="AA26" s="70">
        <v>-0.27272727299999999</v>
      </c>
      <c r="AB26" s="70">
        <v>-0.377123443</v>
      </c>
      <c r="AC26" s="70">
        <v>-0.41406372600000002</v>
      </c>
      <c r="AD26" s="70">
        <v>-0.44964180399999998</v>
      </c>
      <c r="AE26" s="70">
        <v>-0.25773195900000001</v>
      </c>
    </row>
    <row r="27" spans="1:31" s="44" customFormat="1" ht="15" customHeight="1" x14ac:dyDescent="0.35">
      <c r="A27" s="199">
        <v>43912</v>
      </c>
      <c r="B27" s="69">
        <v>42384</v>
      </c>
      <c r="C27" s="69">
        <v>84</v>
      </c>
      <c r="D27" s="69">
        <v>755</v>
      </c>
      <c r="E27" s="69">
        <v>10461</v>
      </c>
      <c r="F27" s="69">
        <v>17853</v>
      </c>
      <c r="G27" s="69">
        <v>884</v>
      </c>
      <c r="H27" s="69">
        <v>852</v>
      </c>
      <c r="I27" s="69">
        <v>6525</v>
      </c>
      <c r="J27" s="69">
        <v>4872</v>
      </c>
      <c r="K27" s="69">
        <v>98</v>
      </c>
      <c r="L27" s="69">
        <v>22614</v>
      </c>
      <c r="M27" s="69">
        <v>44</v>
      </c>
      <c r="N27" s="69">
        <v>485</v>
      </c>
      <c r="O27" s="69">
        <v>5476</v>
      </c>
      <c r="P27" s="69">
        <v>9417</v>
      </c>
      <c r="Q27" s="69">
        <v>608</v>
      </c>
      <c r="R27" s="69">
        <v>499</v>
      </c>
      <c r="S27" s="69">
        <v>3575</v>
      </c>
      <c r="T27" s="69">
        <v>2464</v>
      </c>
      <c r="U27" s="69">
        <v>46</v>
      </c>
      <c r="V27" s="70">
        <v>-0.463145694</v>
      </c>
      <c r="W27" s="70">
        <v>-0.47619047599999997</v>
      </c>
      <c r="X27" s="70">
        <v>-0.35761589399999999</v>
      </c>
      <c r="Y27" s="70">
        <v>-0.47653188000000002</v>
      </c>
      <c r="Z27" s="70">
        <v>-0.47252562599999998</v>
      </c>
      <c r="AA27" s="70">
        <v>-0.312217195</v>
      </c>
      <c r="AB27" s="70">
        <v>-0.414319249</v>
      </c>
      <c r="AC27" s="70">
        <v>-0.45210728</v>
      </c>
      <c r="AD27" s="70">
        <v>-0.49425287400000001</v>
      </c>
      <c r="AE27" s="70">
        <v>-0.53061224500000004</v>
      </c>
    </row>
    <row r="28" spans="1:31" s="44" customFormat="1" ht="15" customHeight="1" x14ac:dyDescent="0.35">
      <c r="A28" s="199">
        <v>43913</v>
      </c>
      <c r="B28" s="69">
        <v>39441</v>
      </c>
      <c r="C28" s="69">
        <v>78</v>
      </c>
      <c r="D28" s="69">
        <v>746</v>
      </c>
      <c r="E28" s="69">
        <v>9182</v>
      </c>
      <c r="F28" s="69">
        <v>16550</v>
      </c>
      <c r="G28" s="69">
        <v>834</v>
      </c>
      <c r="H28" s="69">
        <v>897</v>
      </c>
      <c r="I28" s="69">
        <v>6313</v>
      </c>
      <c r="J28" s="69">
        <v>4754</v>
      </c>
      <c r="K28" s="69">
        <v>87</v>
      </c>
      <c r="L28" s="69">
        <v>24675</v>
      </c>
      <c r="M28" s="69">
        <v>43</v>
      </c>
      <c r="N28" s="69">
        <v>512</v>
      </c>
      <c r="O28" s="69">
        <v>6270</v>
      </c>
      <c r="P28" s="69">
        <v>10472</v>
      </c>
      <c r="Q28" s="69">
        <v>663</v>
      </c>
      <c r="R28" s="69">
        <v>457</v>
      </c>
      <c r="S28" s="69">
        <v>3750</v>
      </c>
      <c r="T28" s="69">
        <v>2454</v>
      </c>
      <c r="U28" s="69">
        <v>54</v>
      </c>
      <c r="V28" s="70">
        <v>-0.39175121499999999</v>
      </c>
      <c r="W28" s="70">
        <v>-0.448717949</v>
      </c>
      <c r="X28" s="70">
        <v>-0.31367292200000002</v>
      </c>
      <c r="Y28" s="70">
        <v>-0.31714223499999999</v>
      </c>
      <c r="Z28" s="70">
        <v>-0.36725075499999998</v>
      </c>
      <c r="AA28" s="70">
        <v>-0.20503597100000001</v>
      </c>
      <c r="AB28" s="70">
        <v>-0.490523969</v>
      </c>
      <c r="AC28" s="70">
        <v>-0.40598764500000001</v>
      </c>
      <c r="AD28" s="70">
        <v>-0.48380311300000001</v>
      </c>
      <c r="AE28" s="70">
        <v>-0.37931034499999999</v>
      </c>
    </row>
    <row r="29" spans="1:31" s="44" customFormat="1" ht="15" customHeight="1" x14ac:dyDescent="0.35">
      <c r="A29" s="199">
        <v>43914</v>
      </c>
      <c r="B29" s="69">
        <v>41260</v>
      </c>
      <c r="C29" s="69">
        <v>67</v>
      </c>
      <c r="D29" s="69">
        <v>822</v>
      </c>
      <c r="E29" s="69">
        <v>9615</v>
      </c>
      <c r="F29" s="69">
        <v>17616</v>
      </c>
      <c r="G29" s="69">
        <v>852</v>
      </c>
      <c r="H29" s="69">
        <v>934</v>
      </c>
      <c r="I29" s="69">
        <v>6304</v>
      </c>
      <c r="J29" s="69">
        <v>4961</v>
      </c>
      <c r="K29" s="69">
        <v>89</v>
      </c>
      <c r="L29" s="69">
        <v>22687</v>
      </c>
      <c r="M29" s="69">
        <v>38</v>
      </c>
      <c r="N29" s="69">
        <v>414</v>
      </c>
      <c r="O29" s="69">
        <v>5589</v>
      </c>
      <c r="P29" s="69">
        <v>9676</v>
      </c>
      <c r="Q29" s="69">
        <v>599</v>
      </c>
      <c r="R29" s="69">
        <v>507</v>
      </c>
      <c r="S29" s="69">
        <v>3423</v>
      </c>
      <c r="T29" s="69">
        <v>2394</v>
      </c>
      <c r="U29" s="69">
        <v>47</v>
      </c>
      <c r="V29" s="70">
        <v>-0.45969347399999999</v>
      </c>
      <c r="W29" s="70">
        <v>-0.43283582100000001</v>
      </c>
      <c r="X29" s="70">
        <v>-0.49635036500000002</v>
      </c>
      <c r="Y29" s="70">
        <v>-0.418720749</v>
      </c>
      <c r="Z29" s="70">
        <v>-0.45072661200000003</v>
      </c>
      <c r="AA29" s="70">
        <v>-0.296948357</v>
      </c>
      <c r="AB29" s="70">
        <v>-0.45717344799999998</v>
      </c>
      <c r="AC29" s="70">
        <v>-0.45701142099999997</v>
      </c>
      <c r="AD29" s="70">
        <v>-0.51743600099999998</v>
      </c>
      <c r="AE29" s="70">
        <v>-0.47191011199999999</v>
      </c>
    </row>
    <row r="30" spans="1:31" s="44" customFormat="1" ht="15" customHeight="1" x14ac:dyDescent="0.35">
      <c r="A30" s="199">
        <v>43915</v>
      </c>
      <c r="B30" s="69">
        <v>45324</v>
      </c>
      <c r="C30" s="69">
        <v>77</v>
      </c>
      <c r="D30" s="69">
        <v>851</v>
      </c>
      <c r="E30" s="69">
        <v>11447</v>
      </c>
      <c r="F30" s="69">
        <v>19258</v>
      </c>
      <c r="G30" s="69">
        <v>919</v>
      </c>
      <c r="H30" s="69">
        <v>931</v>
      </c>
      <c r="I30" s="69">
        <v>6684</v>
      </c>
      <c r="J30" s="69">
        <v>5032</v>
      </c>
      <c r="K30" s="69">
        <v>125</v>
      </c>
      <c r="L30" s="69">
        <v>22554</v>
      </c>
      <c r="M30" s="69">
        <v>39</v>
      </c>
      <c r="N30" s="69">
        <v>493</v>
      </c>
      <c r="O30" s="69">
        <v>5327</v>
      </c>
      <c r="P30" s="69">
        <v>9727</v>
      </c>
      <c r="Q30" s="69">
        <v>579</v>
      </c>
      <c r="R30" s="69">
        <v>451</v>
      </c>
      <c r="S30" s="69">
        <v>3397</v>
      </c>
      <c r="T30" s="69">
        <v>2482</v>
      </c>
      <c r="U30" s="69">
        <v>59</v>
      </c>
      <c r="V30" s="70">
        <v>-0.49148389799999997</v>
      </c>
      <c r="W30" s="70">
        <v>-0.49350649400000002</v>
      </c>
      <c r="X30" s="70">
        <v>-0.42068155099999999</v>
      </c>
      <c r="Y30" s="70">
        <v>-0.534637896</v>
      </c>
      <c r="Z30" s="70">
        <v>-0.49491120599999999</v>
      </c>
      <c r="AA30" s="70">
        <v>-0.36996735600000002</v>
      </c>
      <c r="AB30" s="70">
        <v>-0.51557465099999999</v>
      </c>
      <c r="AC30" s="70">
        <v>-0.49177139399999997</v>
      </c>
      <c r="AD30" s="70">
        <v>-0.506756757</v>
      </c>
      <c r="AE30" s="70">
        <v>-0.52800000000000002</v>
      </c>
    </row>
    <row r="31" spans="1:31" s="44" customFormat="1" ht="15" customHeight="1" x14ac:dyDescent="0.35">
      <c r="A31" s="199">
        <v>43916</v>
      </c>
      <c r="B31" s="69">
        <v>42217</v>
      </c>
      <c r="C31" s="69">
        <v>65</v>
      </c>
      <c r="D31" s="69">
        <v>751</v>
      </c>
      <c r="E31" s="69">
        <v>10578</v>
      </c>
      <c r="F31" s="69">
        <v>18146</v>
      </c>
      <c r="G31" s="69">
        <v>830</v>
      </c>
      <c r="H31" s="69">
        <v>872</v>
      </c>
      <c r="I31" s="69">
        <v>6194</v>
      </c>
      <c r="J31" s="69">
        <v>4671</v>
      </c>
      <c r="K31" s="69">
        <v>110</v>
      </c>
      <c r="L31" s="69">
        <v>22122</v>
      </c>
      <c r="M31" s="69">
        <v>34</v>
      </c>
      <c r="N31" s="69">
        <v>417</v>
      </c>
      <c r="O31" s="69">
        <v>5300</v>
      </c>
      <c r="P31" s="69">
        <v>9514</v>
      </c>
      <c r="Q31" s="69">
        <v>657</v>
      </c>
      <c r="R31" s="69">
        <v>459</v>
      </c>
      <c r="S31" s="69">
        <v>3283</v>
      </c>
      <c r="T31" s="69">
        <v>2390</v>
      </c>
      <c r="U31" s="69">
        <v>68</v>
      </c>
      <c r="V31" s="70">
        <v>-0.46831442200000001</v>
      </c>
      <c r="W31" s="70">
        <v>-0.47692307699999997</v>
      </c>
      <c r="X31" s="70">
        <v>-0.44474034600000001</v>
      </c>
      <c r="Y31" s="70">
        <v>-0.49896010600000001</v>
      </c>
      <c r="Z31" s="70">
        <v>-0.475697123</v>
      </c>
      <c r="AA31" s="70">
        <v>-0.20843373500000001</v>
      </c>
      <c r="AB31" s="70">
        <v>-0.47362385299999998</v>
      </c>
      <c r="AC31" s="70">
        <v>-0.46997094</v>
      </c>
      <c r="AD31" s="70">
        <v>-0.48833226299999999</v>
      </c>
      <c r="AE31" s="70">
        <v>-0.38181818200000001</v>
      </c>
    </row>
    <row r="32" spans="1:31" s="44" customFormat="1" ht="15" customHeight="1" x14ac:dyDescent="0.35">
      <c r="A32" s="199">
        <v>43917</v>
      </c>
      <c r="B32" s="69">
        <v>41700</v>
      </c>
      <c r="C32" s="69">
        <v>61</v>
      </c>
      <c r="D32" s="69">
        <v>753</v>
      </c>
      <c r="E32" s="69">
        <v>10704</v>
      </c>
      <c r="F32" s="69">
        <v>17818</v>
      </c>
      <c r="G32" s="69">
        <v>810</v>
      </c>
      <c r="H32" s="69">
        <v>866</v>
      </c>
      <c r="I32" s="69">
        <v>6020</v>
      </c>
      <c r="J32" s="69">
        <v>4568</v>
      </c>
      <c r="K32" s="69">
        <v>100</v>
      </c>
      <c r="L32" s="69">
        <v>22000</v>
      </c>
      <c r="M32" s="69">
        <v>43</v>
      </c>
      <c r="N32" s="69">
        <v>442</v>
      </c>
      <c r="O32" s="69">
        <v>5455</v>
      </c>
      <c r="P32" s="69">
        <v>9230</v>
      </c>
      <c r="Q32" s="69">
        <v>578</v>
      </c>
      <c r="R32" s="69">
        <v>456</v>
      </c>
      <c r="S32" s="69">
        <v>3369</v>
      </c>
      <c r="T32" s="69">
        <v>2378</v>
      </c>
      <c r="U32" s="69">
        <v>49</v>
      </c>
      <c r="V32" s="70">
        <v>-0.46622144799999998</v>
      </c>
      <c r="W32" s="70">
        <v>-0.295081967</v>
      </c>
      <c r="X32" s="70">
        <v>-0.41301460800000001</v>
      </c>
      <c r="Y32" s="70">
        <v>-0.49037742899999998</v>
      </c>
      <c r="Z32" s="70">
        <v>-0.48198450999999998</v>
      </c>
      <c r="AA32" s="70">
        <v>-0.286419753</v>
      </c>
      <c r="AB32" s="70">
        <v>-0.47344110900000003</v>
      </c>
      <c r="AC32" s="70">
        <v>-0.44036544900000002</v>
      </c>
      <c r="AD32" s="70">
        <v>-0.47942206700000001</v>
      </c>
      <c r="AE32" s="70">
        <v>-0.51</v>
      </c>
    </row>
    <row r="33" spans="1:31" s="44" customFormat="1" ht="15" customHeight="1" x14ac:dyDescent="0.35">
      <c r="A33" s="199">
        <v>43918</v>
      </c>
      <c r="B33" s="69">
        <v>41582</v>
      </c>
      <c r="C33" s="69">
        <v>75</v>
      </c>
      <c r="D33" s="69">
        <v>770</v>
      </c>
      <c r="E33" s="69">
        <v>10400</v>
      </c>
      <c r="F33" s="69">
        <v>17722</v>
      </c>
      <c r="G33" s="69">
        <v>852</v>
      </c>
      <c r="H33" s="69">
        <v>819</v>
      </c>
      <c r="I33" s="69">
        <v>6180</v>
      </c>
      <c r="J33" s="69">
        <v>4644</v>
      </c>
      <c r="K33" s="69">
        <v>120</v>
      </c>
      <c r="L33" s="69">
        <v>20874</v>
      </c>
      <c r="M33" s="69">
        <v>39</v>
      </c>
      <c r="N33" s="69">
        <v>440</v>
      </c>
      <c r="O33" s="69">
        <v>5047</v>
      </c>
      <c r="P33" s="69">
        <v>8643</v>
      </c>
      <c r="Q33" s="69">
        <v>559</v>
      </c>
      <c r="R33" s="69">
        <v>482</v>
      </c>
      <c r="S33" s="69">
        <v>3295</v>
      </c>
      <c r="T33" s="69">
        <v>2316</v>
      </c>
      <c r="U33" s="69">
        <v>53</v>
      </c>
      <c r="V33" s="70">
        <v>-0.49243153099999998</v>
      </c>
      <c r="W33" s="70">
        <v>-0.48</v>
      </c>
      <c r="X33" s="70">
        <v>-0.428571429</v>
      </c>
      <c r="Y33" s="70">
        <v>-0.51471153800000002</v>
      </c>
      <c r="Z33" s="70">
        <v>-0.51230109499999998</v>
      </c>
      <c r="AA33" s="70">
        <v>-0.34389671399999999</v>
      </c>
      <c r="AB33" s="70">
        <v>-0.41147741100000002</v>
      </c>
      <c r="AC33" s="70">
        <v>-0.46682847900000002</v>
      </c>
      <c r="AD33" s="70">
        <v>-0.50129199000000002</v>
      </c>
      <c r="AE33" s="70">
        <v>-0.55833333299999999</v>
      </c>
    </row>
    <row r="34" spans="1:31" s="44" customFormat="1" ht="15" customHeight="1" x14ac:dyDescent="0.35">
      <c r="A34" s="199">
        <v>43919</v>
      </c>
      <c r="B34" s="69">
        <v>42019</v>
      </c>
      <c r="C34" s="69">
        <v>71</v>
      </c>
      <c r="D34" s="69">
        <v>833</v>
      </c>
      <c r="E34" s="69">
        <v>10590</v>
      </c>
      <c r="F34" s="69">
        <v>17910</v>
      </c>
      <c r="G34" s="69">
        <v>873</v>
      </c>
      <c r="H34" s="69">
        <v>831</v>
      </c>
      <c r="I34" s="69">
        <v>6157</v>
      </c>
      <c r="J34" s="69">
        <v>4658</v>
      </c>
      <c r="K34" s="69">
        <v>96</v>
      </c>
      <c r="L34" s="69">
        <v>19863</v>
      </c>
      <c r="M34" s="69">
        <v>42</v>
      </c>
      <c r="N34" s="69">
        <v>419</v>
      </c>
      <c r="O34" s="69">
        <v>4731</v>
      </c>
      <c r="P34" s="69">
        <v>8156</v>
      </c>
      <c r="Q34" s="69">
        <v>500</v>
      </c>
      <c r="R34" s="69">
        <v>449</v>
      </c>
      <c r="S34" s="69">
        <v>3185</v>
      </c>
      <c r="T34" s="69">
        <v>2348</v>
      </c>
      <c r="U34" s="69">
        <v>33</v>
      </c>
      <c r="V34" s="70">
        <v>-0.51853383799999997</v>
      </c>
      <c r="W34" s="70">
        <v>-0.408450704</v>
      </c>
      <c r="X34" s="70">
        <v>-0.49699880000000002</v>
      </c>
      <c r="Y34" s="70">
        <v>-0.55325778999999997</v>
      </c>
      <c r="Z34" s="70">
        <v>-0.54461194899999998</v>
      </c>
      <c r="AA34" s="70">
        <v>-0.42726231399999998</v>
      </c>
      <c r="AB34" s="70">
        <v>-0.459687124</v>
      </c>
      <c r="AC34" s="70">
        <v>-0.482702615</v>
      </c>
      <c r="AD34" s="70">
        <v>-0.495920996</v>
      </c>
      <c r="AE34" s="70">
        <v>-0.65625</v>
      </c>
    </row>
    <row r="35" spans="1:31" s="44" customFormat="1" ht="15" customHeight="1" x14ac:dyDescent="0.35">
      <c r="A35" s="199">
        <v>43920</v>
      </c>
      <c r="B35" s="69">
        <v>39396</v>
      </c>
      <c r="C35" s="69">
        <v>65</v>
      </c>
      <c r="D35" s="69">
        <v>721</v>
      </c>
      <c r="E35" s="69">
        <v>9265</v>
      </c>
      <c r="F35" s="69">
        <v>16686</v>
      </c>
      <c r="G35" s="69">
        <v>876</v>
      </c>
      <c r="H35" s="69">
        <v>868</v>
      </c>
      <c r="I35" s="69">
        <v>6179</v>
      </c>
      <c r="J35" s="69">
        <v>4623</v>
      </c>
      <c r="K35" s="69">
        <v>113</v>
      </c>
      <c r="L35" s="69">
        <v>21956</v>
      </c>
      <c r="M35" s="69">
        <v>40</v>
      </c>
      <c r="N35" s="69">
        <v>445</v>
      </c>
      <c r="O35" s="69">
        <v>5473</v>
      </c>
      <c r="P35" s="69">
        <v>9090</v>
      </c>
      <c r="Q35" s="69">
        <v>578</v>
      </c>
      <c r="R35" s="69">
        <v>495</v>
      </c>
      <c r="S35" s="69">
        <v>3330</v>
      </c>
      <c r="T35" s="69">
        <v>2447</v>
      </c>
      <c r="U35" s="69">
        <v>58</v>
      </c>
      <c r="V35" s="70">
        <v>-0.45295542799999999</v>
      </c>
      <c r="W35" s="70">
        <v>-0.38461538499999998</v>
      </c>
      <c r="X35" s="70">
        <v>-0.38280166399999999</v>
      </c>
      <c r="Y35" s="70">
        <v>-0.40928224499999999</v>
      </c>
      <c r="Z35" s="70">
        <v>-0.45523193099999998</v>
      </c>
      <c r="AA35" s="70">
        <v>-0.34018264799999998</v>
      </c>
      <c r="AB35" s="70">
        <v>-0.42972350199999998</v>
      </c>
      <c r="AC35" s="70">
        <v>-0.46107784400000001</v>
      </c>
      <c r="AD35" s="70">
        <v>-0.47069002799999998</v>
      </c>
      <c r="AE35" s="70">
        <v>-0.486725664</v>
      </c>
    </row>
    <row r="36" spans="1:31" s="44" customFormat="1" ht="15" customHeight="1" x14ac:dyDescent="0.35">
      <c r="A36" s="199">
        <v>43921</v>
      </c>
      <c r="B36" s="69">
        <v>40796</v>
      </c>
      <c r="C36" s="69">
        <v>68</v>
      </c>
      <c r="D36" s="69">
        <v>795</v>
      </c>
      <c r="E36" s="69">
        <v>9716</v>
      </c>
      <c r="F36" s="69">
        <v>17035</v>
      </c>
      <c r="G36" s="69">
        <v>893</v>
      </c>
      <c r="H36" s="69">
        <v>924</v>
      </c>
      <c r="I36" s="69">
        <v>6418</v>
      </c>
      <c r="J36" s="69">
        <v>4858</v>
      </c>
      <c r="K36" s="69">
        <v>89</v>
      </c>
      <c r="L36" s="69">
        <v>20383</v>
      </c>
      <c r="M36" s="69">
        <v>23</v>
      </c>
      <c r="N36" s="69">
        <v>424</v>
      </c>
      <c r="O36" s="69">
        <v>5182</v>
      </c>
      <c r="P36" s="69">
        <v>8361</v>
      </c>
      <c r="Q36" s="69">
        <v>537</v>
      </c>
      <c r="R36" s="69">
        <v>459</v>
      </c>
      <c r="S36" s="69">
        <v>3046</v>
      </c>
      <c r="T36" s="69">
        <v>2298</v>
      </c>
      <c r="U36" s="69">
        <v>53</v>
      </c>
      <c r="V36" s="70">
        <v>-0.51090733600000005</v>
      </c>
      <c r="W36" s="70">
        <v>-0.66176470600000004</v>
      </c>
      <c r="X36" s="70">
        <v>-0.46666666699999998</v>
      </c>
      <c r="Y36" s="70">
        <v>-0.46665294400000001</v>
      </c>
      <c r="Z36" s="70">
        <v>-0.50918696799999996</v>
      </c>
      <c r="AA36" s="70">
        <v>-0.39865621499999998</v>
      </c>
      <c r="AB36" s="70">
        <v>-0.50324675299999999</v>
      </c>
      <c r="AC36" s="70">
        <v>-0.52539731999999995</v>
      </c>
      <c r="AD36" s="70">
        <v>-0.52696582999999997</v>
      </c>
      <c r="AE36" s="70">
        <v>-0.40449438199999999</v>
      </c>
    </row>
    <row r="37" spans="1:31" s="44" customFormat="1" ht="15" customHeight="1" x14ac:dyDescent="0.35">
      <c r="A37" s="202" t="s">
        <v>337</v>
      </c>
      <c r="B37" s="69">
        <v>45481</v>
      </c>
      <c r="C37" s="69">
        <v>81</v>
      </c>
      <c r="D37" s="69">
        <v>861</v>
      </c>
      <c r="E37" s="69">
        <v>11503</v>
      </c>
      <c r="F37" s="69">
        <v>19330</v>
      </c>
      <c r="G37" s="69">
        <v>940</v>
      </c>
      <c r="H37" s="69">
        <v>909</v>
      </c>
      <c r="I37" s="69">
        <v>6768</v>
      </c>
      <c r="J37" s="69">
        <v>4983</v>
      </c>
      <c r="K37" s="69">
        <v>106</v>
      </c>
      <c r="L37" s="69">
        <v>20157</v>
      </c>
      <c r="M37" s="69">
        <v>34</v>
      </c>
      <c r="N37" s="69">
        <v>459</v>
      </c>
      <c r="O37" s="69">
        <v>5066</v>
      </c>
      <c r="P37" s="69">
        <v>8382</v>
      </c>
      <c r="Q37" s="69">
        <v>519</v>
      </c>
      <c r="R37" s="69">
        <v>434</v>
      </c>
      <c r="S37" s="69">
        <v>3027</v>
      </c>
      <c r="T37" s="69">
        <v>2186</v>
      </c>
      <c r="U37" s="69">
        <v>50</v>
      </c>
      <c r="V37" s="70">
        <v>-0.55585967400000003</v>
      </c>
      <c r="W37" s="70">
        <v>-0.58024691399999995</v>
      </c>
      <c r="X37" s="70">
        <v>-0.466898955</v>
      </c>
      <c r="Y37" s="70">
        <v>-0.55959314999999998</v>
      </c>
      <c r="Z37" s="70">
        <v>-0.56637351300000005</v>
      </c>
      <c r="AA37" s="70">
        <v>-0.44787233999999998</v>
      </c>
      <c r="AB37" s="70">
        <v>-0.52255225500000002</v>
      </c>
      <c r="AC37" s="70">
        <v>-0.55274822700000004</v>
      </c>
      <c r="AD37" s="70">
        <v>-0.56130844899999999</v>
      </c>
      <c r="AE37" s="70">
        <v>-0.52830188700000003</v>
      </c>
    </row>
    <row r="38" spans="1:31" s="44" customFormat="1" ht="15" customHeight="1" x14ac:dyDescent="0.35">
      <c r="A38" s="199">
        <v>43923</v>
      </c>
      <c r="B38" s="69">
        <v>43010</v>
      </c>
      <c r="C38" s="69">
        <v>61</v>
      </c>
      <c r="D38" s="69">
        <v>758</v>
      </c>
      <c r="E38" s="69">
        <v>10907</v>
      </c>
      <c r="F38" s="69">
        <v>18130</v>
      </c>
      <c r="G38" s="69">
        <v>905</v>
      </c>
      <c r="H38" s="69">
        <v>853</v>
      </c>
      <c r="I38" s="69">
        <v>6535</v>
      </c>
      <c r="J38" s="69">
        <v>4754</v>
      </c>
      <c r="K38" s="69">
        <v>107</v>
      </c>
      <c r="L38" s="69">
        <v>19838</v>
      </c>
      <c r="M38" s="69">
        <v>23</v>
      </c>
      <c r="N38" s="69">
        <v>423</v>
      </c>
      <c r="O38" s="69">
        <v>4977</v>
      </c>
      <c r="P38" s="69">
        <v>8217</v>
      </c>
      <c r="Q38" s="69">
        <v>435</v>
      </c>
      <c r="R38" s="69">
        <v>452</v>
      </c>
      <c r="S38" s="69">
        <v>2994</v>
      </c>
      <c r="T38" s="69">
        <v>2267</v>
      </c>
      <c r="U38" s="69">
        <v>50</v>
      </c>
      <c r="V38" s="70">
        <v>-0.53708376199999996</v>
      </c>
      <c r="W38" s="70">
        <v>-0.62295082000000002</v>
      </c>
      <c r="X38" s="70">
        <v>-0.44195250699999999</v>
      </c>
      <c r="Y38" s="70">
        <v>-0.54368753999999997</v>
      </c>
      <c r="Z38" s="70">
        <v>-0.54677330400000002</v>
      </c>
      <c r="AA38" s="70">
        <v>-0.51933701700000001</v>
      </c>
      <c r="AB38" s="70">
        <v>-0.47010551</v>
      </c>
      <c r="AC38" s="70">
        <v>-0.54185156800000001</v>
      </c>
      <c r="AD38" s="70">
        <v>-0.52313841000000005</v>
      </c>
      <c r="AE38" s="70">
        <v>-0.53271027999999998</v>
      </c>
    </row>
    <row r="39" spans="1:31" s="44" customFormat="1" ht="15" customHeight="1" x14ac:dyDescent="0.35">
      <c r="A39" s="199">
        <v>43924</v>
      </c>
      <c r="B39" s="69">
        <v>42011</v>
      </c>
      <c r="C39" s="69">
        <v>61</v>
      </c>
      <c r="D39" s="69">
        <v>748</v>
      </c>
      <c r="E39" s="69">
        <v>10697</v>
      </c>
      <c r="F39" s="69">
        <v>17776</v>
      </c>
      <c r="G39" s="69">
        <v>884</v>
      </c>
      <c r="H39" s="69">
        <v>835</v>
      </c>
      <c r="I39" s="69">
        <v>6441</v>
      </c>
      <c r="J39" s="69">
        <v>4462</v>
      </c>
      <c r="K39" s="69">
        <v>107</v>
      </c>
      <c r="L39" s="69">
        <v>19915</v>
      </c>
      <c r="M39" s="69">
        <v>42</v>
      </c>
      <c r="N39" s="69">
        <v>473</v>
      </c>
      <c r="O39" s="69">
        <v>5147</v>
      </c>
      <c r="P39" s="69">
        <v>8039</v>
      </c>
      <c r="Q39" s="69">
        <v>412</v>
      </c>
      <c r="R39" s="69">
        <v>450</v>
      </c>
      <c r="S39" s="69">
        <v>3076</v>
      </c>
      <c r="T39" s="69">
        <v>2231</v>
      </c>
      <c r="U39" s="69">
        <v>45</v>
      </c>
      <c r="V39" s="70">
        <v>-0.52838985800000005</v>
      </c>
      <c r="W39" s="70">
        <v>-0.31147541000000001</v>
      </c>
      <c r="X39" s="70">
        <v>-0.367647059</v>
      </c>
      <c r="Y39" s="70">
        <v>-0.51883705700000005</v>
      </c>
      <c r="Z39" s="70">
        <v>-0.54776102599999998</v>
      </c>
      <c r="AA39" s="70">
        <v>-0.53393665199999996</v>
      </c>
      <c r="AB39" s="70">
        <v>-0.46107784400000001</v>
      </c>
      <c r="AC39" s="70">
        <v>-0.52243440500000005</v>
      </c>
      <c r="AD39" s="70">
        <v>-0.5</v>
      </c>
      <c r="AE39" s="70">
        <v>-0.57943925200000002</v>
      </c>
    </row>
    <row r="40" spans="1:31" s="44" customFormat="1" ht="15" customHeight="1" x14ac:dyDescent="0.35">
      <c r="A40" s="199">
        <v>43925</v>
      </c>
      <c r="B40" s="69">
        <v>41146</v>
      </c>
      <c r="C40" s="69">
        <v>58</v>
      </c>
      <c r="D40" s="69">
        <v>779</v>
      </c>
      <c r="E40" s="69">
        <v>10033</v>
      </c>
      <c r="F40" s="69">
        <v>17602</v>
      </c>
      <c r="G40" s="69">
        <v>817</v>
      </c>
      <c r="H40" s="69">
        <v>826</v>
      </c>
      <c r="I40" s="69">
        <v>6330</v>
      </c>
      <c r="J40" s="69">
        <v>4592</v>
      </c>
      <c r="K40" s="69">
        <v>109</v>
      </c>
      <c r="L40" s="69">
        <v>18809</v>
      </c>
      <c r="M40" s="69">
        <v>22</v>
      </c>
      <c r="N40" s="69">
        <v>381</v>
      </c>
      <c r="O40" s="69">
        <v>4734</v>
      </c>
      <c r="P40" s="69">
        <v>7532</v>
      </c>
      <c r="Q40" s="69">
        <v>398</v>
      </c>
      <c r="R40" s="69">
        <v>423</v>
      </c>
      <c r="S40" s="69">
        <v>3056</v>
      </c>
      <c r="T40" s="69">
        <v>2208</v>
      </c>
      <c r="U40" s="69">
        <v>55</v>
      </c>
      <c r="V40" s="70">
        <v>-0.54761675200000004</v>
      </c>
      <c r="W40" s="70">
        <v>-0.62068965499999995</v>
      </c>
      <c r="X40" s="70">
        <v>-0.51091142499999997</v>
      </c>
      <c r="Y40" s="70">
        <v>-0.528157082</v>
      </c>
      <c r="Z40" s="70">
        <v>-0.57209407999999995</v>
      </c>
      <c r="AA40" s="70">
        <v>-0.512851897</v>
      </c>
      <c r="AB40" s="70">
        <v>-0.487893462</v>
      </c>
      <c r="AC40" s="70">
        <v>-0.51721958899999998</v>
      </c>
      <c r="AD40" s="70">
        <v>-0.519163763</v>
      </c>
      <c r="AE40" s="70">
        <v>-0.49541284400000002</v>
      </c>
    </row>
    <row r="41" spans="1:31" s="44" customFormat="1" ht="15" customHeight="1" x14ac:dyDescent="0.35">
      <c r="A41" s="199">
        <v>43926</v>
      </c>
      <c r="B41" s="69">
        <v>41863</v>
      </c>
      <c r="C41" s="69">
        <v>62</v>
      </c>
      <c r="D41" s="69">
        <v>770</v>
      </c>
      <c r="E41" s="69">
        <v>10494</v>
      </c>
      <c r="F41" s="69">
        <v>17837</v>
      </c>
      <c r="G41" s="69">
        <v>882</v>
      </c>
      <c r="H41" s="69">
        <v>865</v>
      </c>
      <c r="I41" s="69">
        <v>6270</v>
      </c>
      <c r="J41" s="69">
        <v>4592</v>
      </c>
      <c r="K41" s="69">
        <v>91</v>
      </c>
      <c r="L41" s="69">
        <v>18722</v>
      </c>
      <c r="M41" s="69">
        <v>29</v>
      </c>
      <c r="N41" s="69">
        <v>385</v>
      </c>
      <c r="O41" s="69">
        <v>4628</v>
      </c>
      <c r="P41" s="69">
        <v>7544</v>
      </c>
      <c r="Q41" s="69">
        <v>433</v>
      </c>
      <c r="R41" s="69">
        <v>487</v>
      </c>
      <c r="S41" s="69">
        <v>2968</v>
      </c>
      <c r="T41" s="69">
        <v>2205</v>
      </c>
      <c r="U41" s="69">
        <v>43</v>
      </c>
      <c r="V41" s="70">
        <v>-0.55070292300000001</v>
      </c>
      <c r="W41" s="70">
        <v>-0.53225806499999995</v>
      </c>
      <c r="X41" s="70">
        <v>-0.5</v>
      </c>
      <c r="Y41" s="70">
        <v>-0.55898608699999996</v>
      </c>
      <c r="Z41" s="70">
        <v>-0.57705892199999997</v>
      </c>
      <c r="AA41" s="70">
        <v>-0.50907029500000001</v>
      </c>
      <c r="AB41" s="70">
        <v>-0.43699421999999999</v>
      </c>
      <c r="AC41" s="70">
        <v>-0.52663476899999995</v>
      </c>
      <c r="AD41" s="70">
        <v>-0.51981707300000002</v>
      </c>
      <c r="AE41" s="70">
        <v>-0.52747252700000002</v>
      </c>
    </row>
    <row r="42" spans="1:31" s="44" customFormat="1" ht="15" customHeight="1" x14ac:dyDescent="0.35">
      <c r="A42" s="199">
        <v>43927</v>
      </c>
      <c r="B42" s="69">
        <v>39553</v>
      </c>
      <c r="C42" s="69">
        <v>65</v>
      </c>
      <c r="D42" s="69">
        <v>762</v>
      </c>
      <c r="E42" s="69">
        <v>9292</v>
      </c>
      <c r="F42" s="69">
        <v>16922</v>
      </c>
      <c r="G42" s="69">
        <v>836</v>
      </c>
      <c r="H42" s="69">
        <v>863</v>
      </c>
      <c r="I42" s="69">
        <v>6325</v>
      </c>
      <c r="J42" s="69">
        <v>4393</v>
      </c>
      <c r="K42" s="69">
        <v>95</v>
      </c>
      <c r="L42" s="69">
        <v>21088</v>
      </c>
      <c r="M42" s="69">
        <v>35</v>
      </c>
      <c r="N42" s="69">
        <v>476</v>
      </c>
      <c r="O42" s="69">
        <v>5176</v>
      </c>
      <c r="P42" s="69">
        <v>8585</v>
      </c>
      <c r="Q42" s="69">
        <v>524</v>
      </c>
      <c r="R42" s="69">
        <v>485</v>
      </c>
      <c r="S42" s="69">
        <v>3300</v>
      </c>
      <c r="T42" s="69">
        <v>2455</v>
      </c>
      <c r="U42" s="69">
        <v>52</v>
      </c>
      <c r="V42" s="70">
        <v>-0.47417468000000002</v>
      </c>
      <c r="W42" s="70">
        <v>-0.46153846199999998</v>
      </c>
      <c r="X42" s="70">
        <v>-0.37532808400000001</v>
      </c>
      <c r="Y42" s="70">
        <v>-0.44296168699999999</v>
      </c>
      <c r="Z42" s="70">
        <v>-0.492672261</v>
      </c>
      <c r="AA42" s="70">
        <v>-0.37320574200000001</v>
      </c>
      <c r="AB42" s="70">
        <v>-0.438006952</v>
      </c>
      <c r="AC42" s="70">
        <v>-0.47826087</v>
      </c>
      <c r="AD42" s="70">
        <v>-0.44115638499999998</v>
      </c>
      <c r="AE42" s="70">
        <v>-0.45263157900000001</v>
      </c>
    </row>
    <row r="43" spans="1:31" s="44" customFormat="1" ht="15" customHeight="1" x14ac:dyDescent="0.35">
      <c r="A43" s="199">
        <v>43928</v>
      </c>
      <c r="B43" s="69">
        <v>41211</v>
      </c>
      <c r="C43" s="69">
        <v>67</v>
      </c>
      <c r="D43" s="69">
        <v>791</v>
      </c>
      <c r="E43" s="69">
        <v>9751</v>
      </c>
      <c r="F43" s="69">
        <v>17707</v>
      </c>
      <c r="G43" s="69">
        <v>864</v>
      </c>
      <c r="H43" s="69">
        <v>974</v>
      </c>
      <c r="I43" s="69">
        <v>6285</v>
      </c>
      <c r="J43" s="69">
        <v>4682</v>
      </c>
      <c r="K43" s="69">
        <v>90</v>
      </c>
      <c r="L43" s="69">
        <v>20291</v>
      </c>
      <c r="M43" s="69">
        <v>36</v>
      </c>
      <c r="N43" s="69">
        <v>406</v>
      </c>
      <c r="O43" s="69">
        <v>5099</v>
      </c>
      <c r="P43" s="69">
        <v>8249</v>
      </c>
      <c r="Q43" s="69">
        <v>494</v>
      </c>
      <c r="R43" s="69">
        <v>420</v>
      </c>
      <c r="S43" s="69">
        <v>3195</v>
      </c>
      <c r="T43" s="69">
        <v>2336</v>
      </c>
      <c r="U43" s="69">
        <v>56</v>
      </c>
      <c r="V43" s="70">
        <v>-0.51710108099999996</v>
      </c>
      <c r="W43" s="70">
        <v>-0.46268656699999999</v>
      </c>
      <c r="X43" s="70">
        <v>-0.486725664</v>
      </c>
      <c r="Y43" s="70">
        <v>-0.477079274</v>
      </c>
      <c r="Z43" s="70">
        <v>-0.53413904099999998</v>
      </c>
      <c r="AA43" s="70">
        <v>-0.42824074099999998</v>
      </c>
      <c r="AB43" s="70">
        <v>-0.568788501</v>
      </c>
      <c r="AC43" s="70">
        <v>-0.49164677800000001</v>
      </c>
      <c r="AD43" s="70">
        <v>-0.50106792</v>
      </c>
      <c r="AE43" s="70">
        <v>-0.37777777800000001</v>
      </c>
    </row>
    <row r="44" spans="1:31" s="44" customFormat="1" ht="15" customHeight="1" x14ac:dyDescent="0.35">
      <c r="A44" s="199">
        <v>43929</v>
      </c>
      <c r="B44" s="69">
        <v>45469</v>
      </c>
      <c r="C44" s="69">
        <v>74</v>
      </c>
      <c r="D44" s="69">
        <v>786</v>
      </c>
      <c r="E44" s="69">
        <v>11231</v>
      </c>
      <c r="F44" s="69">
        <v>19709</v>
      </c>
      <c r="G44" s="69">
        <v>937</v>
      </c>
      <c r="H44" s="69">
        <v>969</v>
      </c>
      <c r="I44" s="69">
        <v>6899</v>
      </c>
      <c r="J44" s="69">
        <v>4748</v>
      </c>
      <c r="K44" s="69">
        <v>116</v>
      </c>
      <c r="L44" s="69">
        <v>20404</v>
      </c>
      <c r="M44" s="69">
        <v>36</v>
      </c>
      <c r="N44" s="69">
        <v>422</v>
      </c>
      <c r="O44" s="69">
        <v>4959</v>
      </c>
      <c r="P44" s="69">
        <v>8408</v>
      </c>
      <c r="Q44" s="69">
        <v>475</v>
      </c>
      <c r="R44" s="69">
        <v>434</v>
      </c>
      <c r="S44" s="69">
        <v>3207</v>
      </c>
      <c r="T44" s="69">
        <v>2403</v>
      </c>
      <c r="U44" s="69">
        <v>60</v>
      </c>
      <c r="V44" s="70">
        <v>-0.54889304299999997</v>
      </c>
      <c r="W44" s="70">
        <v>-0.513513514</v>
      </c>
      <c r="X44" s="70">
        <v>-0.46310432600000001</v>
      </c>
      <c r="Y44" s="70">
        <v>-0.55845427800000003</v>
      </c>
      <c r="Z44" s="70">
        <v>-0.57339286599999995</v>
      </c>
      <c r="AA44" s="70">
        <v>-0.49306296700000002</v>
      </c>
      <c r="AB44" s="70">
        <v>-0.55211558299999997</v>
      </c>
      <c r="AC44" s="70">
        <v>-0.53515002199999995</v>
      </c>
      <c r="AD44" s="70">
        <v>-0.49389216499999999</v>
      </c>
      <c r="AE44" s="70">
        <v>-0.482758621</v>
      </c>
    </row>
    <row r="45" spans="1:31" s="44" customFormat="1" ht="15" customHeight="1" x14ac:dyDescent="0.35">
      <c r="A45" s="199">
        <v>43930</v>
      </c>
      <c r="B45" s="69">
        <v>42861</v>
      </c>
      <c r="C45" s="69">
        <v>69</v>
      </c>
      <c r="D45" s="69">
        <v>736</v>
      </c>
      <c r="E45" s="69">
        <v>10683</v>
      </c>
      <c r="F45" s="69">
        <v>18273</v>
      </c>
      <c r="G45" s="69">
        <v>918</v>
      </c>
      <c r="H45" s="69">
        <v>932</v>
      </c>
      <c r="I45" s="69">
        <v>6618</v>
      </c>
      <c r="J45" s="69">
        <v>4524</v>
      </c>
      <c r="K45" s="69">
        <v>108</v>
      </c>
      <c r="L45" s="69">
        <v>20817</v>
      </c>
      <c r="M45" s="69">
        <v>37</v>
      </c>
      <c r="N45" s="69">
        <v>430</v>
      </c>
      <c r="O45" s="69">
        <v>4953</v>
      </c>
      <c r="P45" s="69">
        <v>8455</v>
      </c>
      <c r="Q45" s="69">
        <v>479</v>
      </c>
      <c r="R45" s="69">
        <v>477</v>
      </c>
      <c r="S45" s="69">
        <v>3392</v>
      </c>
      <c r="T45" s="69">
        <v>2527</v>
      </c>
      <c r="U45" s="69">
        <v>67</v>
      </c>
      <c r="V45" s="70">
        <v>-0.50699235499999995</v>
      </c>
      <c r="W45" s="70">
        <v>-0.46376811600000001</v>
      </c>
      <c r="X45" s="70">
        <v>-0.41576087</v>
      </c>
      <c r="Y45" s="70">
        <v>-0.53636618899999999</v>
      </c>
      <c r="Z45" s="70">
        <v>-0.53729546299999997</v>
      </c>
      <c r="AA45" s="70">
        <v>-0.47821350800000001</v>
      </c>
      <c r="AB45" s="70">
        <v>-0.48819742500000002</v>
      </c>
      <c r="AC45" s="70">
        <v>-0.48745844700000002</v>
      </c>
      <c r="AD45" s="70">
        <v>-0.44142351899999999</v>
      </c>
      <c r="AE45" s="70">
        <v>-0.37962963</v>
      </c>
    </row>
    <row r="46" spans="1:31" s="44" customFormat="1" ht="15" customHeight="1" x14ac:dyDescent="0.35">
      <c r="A46" s="199">
        <v>43931</v>
      </c>
      <c r="B46" s="69">
        <v>42134</v>
      </c>
      <c r="C46" s="69">
        <v>63</v>
      </c>
      <c r="D46" s="69">
        <v>774</v>
      </c>
      <c r="E46" s="69">
        <v>10735</v>
      </c>
      <c r="F46" s="69">
        <v>17910</v>
      </c>
      <c r="G46" s="69">
        <v>860</v>
      </c>
      <c r="H46" s="69">
        <v>899</v>
      </c>
      <c r="I46" s="69">
        <v>6357</v>
      </c>
      <c r="J46" s="69">
        <v>4430</v>
      </c>
      <c r="K46" s="69">
        <v>106</v>
      </c>
      <c r="L46" s="69">
        <v>20272</v>
      </c>
      <c r="M46" s="69">
        <v>22</v>
      </c>
      <c r="N46" s="69">
        <v>413</v>
      </c>
      <c r="O46" s="69">
        <v>4999</v>
      </c>
      <c r="P46" s="69">
        <v>7952</v>
      </c>
      <c r="Q46" s="69">
        <v>505</v>
      </c>
      <c r="R46" s="69">
        <v>509</v>
      </c>
      <c r="S46" s="69">
        <v>3297</v>
      </c>
      <c r="T46" s="69">
        <v>2521</v>
      </c>
      <c r="U46" s="69">
        <v>54</v>
      </c>
      <c r="V46" s="70">
        <v>-0.51358323500000003</v>
      </c>
      <c r="W46" s="70">
        <v>-0.65079365099999997</v>
      </c>
      <c r="X46" s="70">
        <v>-0.46640826899999999</v>
      </c>
      <c r="Y46" s="70">
        <v>-0.53432696800000001</v>
      </c>
      <c r="Z46" s="70">
        <v>-0.55600223299999996</v>
      </c>
      <c r="AA46" s="70">
        <v>-0.41279069800000001</v>
      </c>
      <c r="AB46" s="70">
        <v>-0.43381534999999999</v>
      </c>
      <c r="AC46" s="70">
        <v>-0.48135913200000002</v>
      </c>
      <c r="AD46" s="70">
        <v>-0.43092550800000001</v>
      </c>
      <c r="AE46" s="70">
        <v>-0.49056603799999998</v>
      </c>
    </row>
    <row r="47" spans="1:31" s="44" customFormat="1" ht="15" customHeight="1" x14ac:dyDescent="0.35">
      <c r="A47" s="199">
        <v>43932</v>
      </c>
      <c r="B47" s="69">
        <v>40899</v>
      </c>
      <c r="C47" s="69">
        <v>67</v>
      </c>
      <c r="D47" s="69">
        <v>821</v>
      </c>
      <c r="E47" s="69">
        <v>10462</v>
      </c>
      <c r="F47" s="69">
        <v>17233</v>
      </c>
      <c r="G47" s="69">
        <v>861</v>
      </c>
      <c r="H47" s="69">
        <v>870</v>
      </c>
      <c r="I47" s="69">
        <v>6261</v>
      </c>
      <c r="J47" s="69">
        <v>4232</v>
      </c>
      <c r="K47" s="69">
        <v>92</v>
      </c>
      <c r="L47" s="69">
        <v>20401</v>
      </c>
      <c r="M47" s="69">
        <v>52</v>
      </c>
      <c r="N47" s="69">
        <v>448</v>
      </c>
      <c r="O47" s="69">
        <v>4872</v>
      </c>
      <c r="P47" s="69">
        <v>8157</v>
      </c>
      <c r="Q47" s="69">
        <v>522</v>
      </c>
      <c r="R47" s="69">
        <v>501</v>
      </c>
      <c r="S47" s="69">
        <v>3300</v>
      </c>
      <c r="T47" s="69">
        <v>2486</v>
      </c>
      <c r="U47" s="69">
        <v>63</v>
      </c>
      <c r="V47" s="70">
        <v>-0.48979859999999997</v>
      </c>
      <c r="W47" s="70">
        <v>-0.22388059699999999</v>
      </c>
      <c r="X47" s="70">
        <v>-0.45432399499999998</v>
      </c>
      <c r="Y47" s="70">
        <v>-0.53431466299999997</v>
      </c>
      <c r="Z47" s="70">
        <v>-0.52666395899999996</v>
      </c>
      <c r="AA47" s="70">
        <v>-0.39372822299999999</v>
      </c>
      <c r="AB47" s="70">
        <v>-0.42413793100000002</v>
      </c>
      <c r="AC47" s="70">
        <v>-0.47292764700000001</v>
      </c>
      <c r="AD47" s="70">
        <v>-0.41257088800000002</v>
      </c>
      <c r="AE47" s="70">
        <v>-0.31521739100000001</v>
      </c>
    </row>
    <row r="48" spans="1:31" s="44" customFormat="1" ht="15" customHeight="1" x14ac:dyDescent="0.35">
      <c r="A48" s="199">
        <v>43933</v>
      </c>
      <c r="B48" s="69">
        <v>42464</v>
      </c>
      <c r="C48" s="69">
        <v>75</v>
      </c>
      <c r="D48" s="69">
        <v>784</v>
      </c>
      <c r="E48" s="69">
        <v>10817</v>
      </c>
      <c r="F48" s="69">
        <v>17988</v>
      </c>
      <c r="G48" s="69">
        <v>871</v>
      </c>
      <c r="H48" s="69">
        <v>934</v>
      </c>
      <c r="I48" s="69">
        <v>6418</v>
      </c>
      <c r="J48" s="69">
        <v>4472</v>
      </c>
      <c r="K48" s="69">
        <v>105</v>
      </c>
      <c r="L48" s="69">
        <v>19769</v>
      </c>
      <c r="M48" s="69">
        <v>35</v>
      </c>
      <c r="N48" s="69">
        <v>404</v>
      </c>
      <c r="O48" s="69">
        <v>4810</v>
      </c>
      <c r="P48" s="69">
        <v>7897</v>
      </c>
      <c r="Q48" s="69">
        <v>524</v>
      </c>
      <c r="R48" s="69">
        <v>483</v>
      </c>
      <c r="S48" s="69">
        <v>3140</v>
      </c>
      <c r="T48" s="69">
        <v>2424</v>
      </c>
      <c r="U48" s="69">
        <v>52</v>
      </c>
      <c r="V48" s="70">
        <v>-0.52731696500000003</v>
      </c>
      <c r="W48" s="70">
        <v>-0.53333333299999997</v>
      </c>
      <c r="X48" s="70">
        <v>-0.48469387800000002</v>
      </c>
      <c r="Y48" s="70">
        <v>-0.55532957400000005</v>
      </c>
      <c r="Z48" s="70">
        <v>-0.56098510099999999</v>
      </c>
      <c r="AA48" s="70">
        <v>-0.39839265200000001</v>
      </c>
      <c r="AB48" s="70">
        <v>-0.48286937899999999</v>
      </c>
      <c r="AC48" s="70">
        <v>-0.51075101300000003</v>
      </c>
      <c r="AD48" s="70">
        <v>-0.45796064399999997</v>
      </c>
      <c r="AE48" s="70">
        <v>-0.50476190499999996</v>
      </c>
    </row>
    <row r="49" spans="1:31" s="44" customFormat="1" ht="15" customHeight="1" x14ac:dyDescent="0.35">
      <c r="A49" s="199">
        <v>43934</v>
      </c>
      <c r="B49" s="69">
        <v>39960</v>
      </c>
      <c r="C49" s="69">
        <v>63</v>
      </c>
      <c r="D49" s="69">
        <v>772</v>
      </c>
      <c r="E49" s="69">
        <v>9475</v>
      </c>
      <c r="F49" s="69">
        <v>17200</v>
      </c>
      <c r="G49" s="69">
        <v>860</v>
      </c>
      <c r="H49" s="69">
        <v>939</v>
      </c>
      <c r="I49" s="69">
        <v>6186</v>
      </c>
      <c r="J49" s="69">
        <v>4363</v>
      </c>
      <c r="K49" s="69">
        <v>102</v>
      </c>
      <c r="L49" s="69">
        <v>21886</v>
      </c>
      <c r="M49" s="69">
        <v>36</v>
      </c>
      <c r="N49" s="69">
        <v>450</v>
      </c>
      <c r="O49" s="69">
        <v>5469</v>
      </c>
      <c r="P49" s="69">
        <v>8814</v>
      </c>
      <c r="Q49" s="69">
        <v>493</v>
      </c>
      <c r="R49" s="69">
        <v>492</v>
      </c>
      <c r="S49" s="69">
        <v>3566</v>
      </c>
      <c r="T49" s="69">
        <v>2504</v>
      </c>
      <c r="U49" s="69">
        <v>62</v>
      </c>
      <c r="V49" s="70">
        <v>-0.46147285599999999</v>
      </c>
      <c r="W49" s="70">
        <v>-0.428571429</v>
      </c>
      <c r="X49" s="70">
        <v>-0.41709844600000001</v>
      </c>
      <c r="Y49" s="70">
        <v>-0.42279683400000001</v>
      </c>
      <c r="Z49" s="70">
        <v>-0.48755813999999997</v>
      </c>
      <c r="AA49" s="70">
        <v>-0.42674418600000003</v>
      </c>
      <c r="AB49" s="70">
        <v>-0.47603833899999998</v>
      </c>
      <c r="AC49" s="70">
        <v>-0.42353701900000001</v>
      </c>
      <c r="AD49" s="70">
        <v>-0.42608297000000001</v>
      </c>
      <c r="AE49" s="70">
        <v>-0.39215686300000002</v>
      </c>
    </row>
    <row r="50" spans="1:31" s="44" customFormat="1" ht="15" customHeight="1" x14ac:dyDescent="0.35">
      <c r="A50" s="199">
        <v>43935</v>
      </c>
      <c r="B50" s="69">
        <v>40437</v>
      </c>
      <c r="C50" s="69">
        <v>65</v>
      </c>
      <c r="D50" s="69">
        <v>769</v>
      </c>
      <c r="E50" s="69">
        <v>9719</v>
      </c>
      <c r="F50" s="69">
        <v>16892</v>
      </c>
      <c r="G50" s="69">
        <v>869</v>
      </c>
      <c r="H50" s="69">
        <v>971</v>
      </c>
      <c r="I50" s="69">
        <v>6489</v>
      </c>
      <c r="J50" s="69">
        <v>4565</v>
      </c>
      <c r="K50" s="69">
        <v>98</v>
      </c>
      <c r="L50" s="69">
        <v>22257</v>
      </c>
      <c r="M50" s="69">
        <v>38</v>
      </c>
      <c r="N50" s="69">
        <v>451</v>
      </c>
      <c r="O50" s="69">
        <v>5938</v>
      </c>
      <c r="P50" s="69">
        <v>8675</v>
      </c>
      <c r="Q50" s="69">
        <v>541</v>
      </c>
      <c r="R50" s="69">
        <v>493</v>
      </c>
      <c r="S50" s="69">
        <v>3499</v>
      </c>
      <c r="T50" s="69">
        <v>2557</v>
      </c>
      <c r="U50" s="69">
        <v>65</v>
      </c>
      <c r="V50" s="70">
        <v>-0.46874796499999999</v>
      </c>
      <c r="W50" s="70">
        <v>-0.41538461500000001</v>
      </c>
      <c r="X50" s="70">
        <v>-0.413524057</v>
      </c>
      <c r="Y50" s="70">
        <v>-0.38903179300000001</v>
      </c>
      <c r="Z50" s="70">
        <v>-0.486443287</v>
      </c>
      <c r="AA50" s="70">
        <v>-0.37744533899999999</v>
      </c>
      <c r="AB50" s="70">
        <v>-0.49227600399999999</v>
      </c>
      <c r="AC50" s="70">
        <v>-0.460779781</v>
      </c>
      <c r="AD50" s="70">
        <v>-0.43986856499999999</v>
      </c>
      <c r="AE50" s="70">
        <v>-0.336734694</v>
      </c>
    </row>
    <row r="51" spans="1:31" s="44" customFormat="1" ht="15" customHeight="1" x14ac:dyDescent="0.35">
      <c r="A51" s="199">
        <v>43936</v>
      </c>
      <c r="B51" s="69">
        <v>45597</v>
      </c>
      <c r="C51" s="69">
        <v>67</v>
      </c>
      <c r="D51" s="69">
        <v>891</v>
      </c>
      <c r="E51" s="69">
        <v>11704</v>
      </c>
      <c r="F51" s="69">
        <v>19171</v>
      </c>
      <c r="G51" s="69">
        <v>862</v>
      </c>
      <c r="H51" s="69">
        <v>932</v>
      </c>
      <c r="I51" s="69">
        <v>6975</v>
      </c>
      <c r="J51" s="69">
        <v>4867</v>
      </c>
      <c r="K51" s="69">
        <v>128</v>
      </c>
      <c r="L51" s="69">
        <v>21539</v>
      </c>
      <c r="M51" s="69">
        <v>42</v>
      </c>
      <c r="N51" s="69">
        <v>453</v>
      </c>
      <c r="O51" s="69">
        <v>5623</v>
      </c>
      <c r="P51" s="69">
        <v>8544</v>
      </c>
      <c r="Q51" s="69">
        <v>524</v>
      </c>
      <c r="R51" s="69">
        <v>534</v>
      </c>
      <c r="S51" s="69">
        <v>3305</v>
      </c>
      <c r="T51" s="69">
        <v>2461</v>
      </c>
      <c r="U51" s="69">
        <v>53</v>
      </c>
      <c r="V51" s="70">
        <v>-0.53040450800000005</v>
      </c>
      <c r="W51" s="70">
        <v>-0.37313432800000002</v>
      </c>
      <c r="X51" s="70">
        <v>-0.49158249199999998</v>
      </c>
      <c r="Y51" s="70">
        <v>-0.51956595999999999</v>
      </c>
      <c r="Z51" s="70">
        <v>-0.55432684799999998</v>
      </c>
      <c r="AA51" s="70">
        <v>-0.39211136899999999</v>
      </c>
      <c r="AB51" s="70">
        <v>-0.427038627</v>
      </c>
      <c r="AC51" s="70">
        <v>-0.52616487499999998</v>
      </c>
      <c r="AD51" s="70">
        <v>-0.494349702</v>
      </c>
      <c r="AE51" s="70">
        <v>-0.5859375</v>
      </c>
    </row>
    <row r="52" spans="1:31" s="44" customFormat="1" ht="15" customHeight="1" x14ac:dyDescent="0.35">
      <c r="A52" s="199">
        <v>43937</v>
      </c>
      <c r="B52" s="69">
        <v>42507</v>
      </c>
      <c r="C52" s="69">
        <v>61</v>
      </c>
      <c r="D52" s="69">
        <v>804</v>
      </c>
      <c r="E52" s="69">
        <v>10872</v>
      </c>
      <c r="F52" s="69">
        <v>17902</v>
      </c>
      <c r="G52" s="69">
        <v>931</v>
      </c>
      <c r="H52" s="69">
        <v>922</v>
      </c>
      <c r="I52" s="69">
        <v>6432</v>
      </c>
      <c r="J52" s="69">
        <v>4447</v>
      </c>
      <c r="K52" s="69">
        <v>136</v>
      </c>
      <c r="L52" s="69">
        <v>21709</v>
      </c>
      <c r="M52" s="69">
        <v>40</v>
      </c>
      <c r="N52" s="69">
        <v>477</v>
      </c>
      <c r="O52" s="69">
        <v>5354</v>
      </c>
      <c r="P52" s="69">
        <v>8432</v>
      </c>
      <c r="Q52" s="69">
        <v>530</v>
      </c>
      <c r="R52" s="69">
        <v>540</v>
      </c>
      <c r="S52" s="69">
        <v>3536</v>
      </c>
      <c r="T52" s="69">
        <v>2732</v>
      </c>
      <c r="U52" s="69">
        <v>68</v>
      </c>
      <c r="V52" s="70">
        <v>-0.48300932499999999</v>
      </c>
      <c r="W52" s="70">
        <v>-0.344262295</v>
      </c>
      <c r="X52" s="70">
        <v>-0.40671641800000002</v>
      </c>
      <c r="Y52" s="70">
        <v>-0.50754231100000002</v>
      </c>
      <c r="Z52" s="70">
        <v>-0.52899117399999995</v>
      </c>
      <c r="AA52" s="70">
        <v>-0.43071965600000001</v>
      </c>
      <c r="AB52" s="70">
        <v>-0.41431670300000001</v>
      </c>
      <c r="AC52" s="70">
        <v>-0.45024875600000003</v>
      </c>
      <c r="AD52" s="70">
        <v>-0.38565324899999998</v>
      </c>
      <c r="AE52" s="70">
        <v>-0.5</v>
      </c>
    </row>
    <row r="53" spans="1:31" s="44" customFormat="1" ht="15" customHeight="1" x14ac:dyDescent="0.35">
      <c r="A53" s="199">
        <v>43938</v>
      </c>
      <c r="B53" s="69">
        <v>42146</v>
      </c>
      <c r="C53" s="69">
        <v>58</v>
      </c>
      <c r="D53" s="69">
        <v>705</v>
      </c>
      <c r="E53" s="69">
        <v>10686</v>
      </c>
      <c r="F53" s="69">
        <v>18004</v>
      </c>
      <c r="G53" s="69">
        <v>882</v>
      </c>
      <c r="H53" s="69">
        <v>889</v>
      </c>
      <c r="I53" s="69">
        <v>6369</v>
      </c>
      <c r="J53" s="69">
        <v>4441</v>
      </c>
      <c r="K53" s="69">
        <v>112</v>
      </c>
      <c r="L53" s="69">
        <v>22623</v>
      </c>
      <c r="M53" s="69">
        <v>42</v>
      </c>
      <c r="N53" s="69">
        <v>476</v>
      </c>
      <c r="O53" s="69">
        <v>5653</v>
      </c>
      <c r="P53" s="69">
        <v>8922</v>
      </c>
      <c r="Q53" s="69">
        <v>573</v>
      </c>
      <c r="R53" s="69">
        <v>563</v>
      </c>
      <c r="S53" s="69">
        <v>3596</v>
      </c>
      <c r="T53" s="69">
        <v>2748</v>
      </c>
      <c r="U53" s="69">
        <v>50</v>
      </c>
      <c r="V53" s="70">
        <v>-0.46058486999999998</v>
      </c>
      <c r="W53" s="70">
        <v>-0.27586206899999999</v>
      </c>
      <c r="X53" s="70">
        <v>-0.32482269499999999</v>
      </c>
      <c r="Y53" s="70">
        <v>-0.47099007999999998</v>
      </c>
      <c r="Z53" s="70">
        <v>-0.50444345700000004</v>
      </c>
      <c r="AA53" s="70">
        <v>-0.35034013600000002</v>
      </c>
      <c r="AB53" s="70">
        <v>-0.366704162</v>
      </c>
      <c r="AC53" s="70">
        <v>-0.43539017099999999</v>
      </c>
      <c r="AD53" s="70">
        <v>-0.38122044599999999</v>
      </c>
      <c r="AE53" s="70">
        <v>-0.553571429</v>
      </c>
    </row>
    <row r="54" spans="1:31" s="44" customFormat="1" ht="15" customHeight="1" x14ac:dyDescent="0.35">
      <c r="A54" s="199">
        <v>43939</v>
      </c>
      <c r="B54" s="69">
        <v>42144</v>
      </c>
      <c r="C54" s="69">
        <v>59</v>
      </c>
      <c r="D54" s="69">
        <v>781</v>
      </c>
      <c r="E54" s="69">
        <v>10493</v>
      </c>
      <c r="F54" s="69">
        <v>18100</v>
      </c>
      <c r="G54" s="69">
        <v>896</v>
      </c>
      <c r="H54" s="69">
        <v>833</v>
      </c>
      <c r="I54" s="69">
        <v>6533</v>
      </c>
      <c r="J54" s="69">
        <v>4340</v>
      </c>
      <c r="K54" s="69">
        <v>109</v>
      </c>
      <c r="L54" s="69">
        <v>21607</v>
      </c>
      <c r="M54" s="69">
        <v>42</v>
      </c>
      <c r="N54" s="69">
        <v>459</v>
      </c>
      <c r="O54" s="69">
        <v>5314</v>
      </c>
      <c r="P54" s="69">
        <v>8568</v>
      </c>
      <c r="Q54" s="69">
        <v>526</v>
      </c>
      <c r="R54" s="69">
        <v>514</v>
      </c>
      <c r="S54" s="69">
        <v>3426</v>
      </c>
      <c r="T54" s="69">
        <v>2697</v>
      </c>
      <c r="U54" s="69">
        <v>61</v>
      </c>
      <c r="V54" s="70">
        <v>-0.48522953499999999</v>
      </c>
      <c r="W54" s="70">
        <v>-0.28813559300000002</v>
      </c>
      <c r="X54" s="70">
        <v>-0.412291933</v>
      </c>
      <c r="Y54" s="70">
        <v>-0.49356714000000002</v>
      </c>
      <c r="Z54" s="70">
        <v>-0.52662983399999996</v>
      </c>
      <c r="AA54" s="70">
        <v>-0.412946429</v>
      </c>
      <c r="AB54" s="70">
        <v>-0.38295318099999998</v>
      </c>
      <c r="AC54" s="70">
        <v>-0.47558548899999997</v>
      </c>
      <c r="AD54" s="70">
        <v>-0.37857142900000001</v>
      </c>
      <c r="AE54" s="70">
        <v>-0.44036697200000002</v>
      </c>
    </row>
    <row r="55" spans="1:31" s="44" customFormat="1" ht="15" customHeight="1" x14ac:dyDescent="0.35">
      <c r="A55" s="199">
        <v>43940</v>
      </c>
      <c r="B55" s="69">
        <v>40750</v>
      </c>
      <c r="C55" s="69">
        <v>57</v>
      </c>
      <c r="D55" s="69">
        <v>736</v>
      </c>
      <c r="E55" s="69">
        <v>9880</v>
      </c>
      <c r="F55" s="69">
        <v>17193</v>
      </c>
      <c r="G55" s="69">
        <v>941</v>
      </c>
      <c r="H55" s="69">
        <v>1021</v>
      </c>
      <c r="I55" s="69">
        <v>6315</v>
      </c>
      <c r="J55" s="69">
        <v>4516</v>
      </c>
      <c r="K55" s="69">
        <v>91</v>
      </c>
      <c r="L55" s="69">
        <v>20712</v>
      </c>
      <c r="M55" s="69">
        <v>47</v>
      </c>
      <c r="N55" s="69">
        <v>420</v>
      </c>
      <c r="O55" s="69">
        <v>5029</v>
      </c>
      <c r="P55" s="69">
        <v>7985</v>
      </c>
      <c r="Q55" s="69">
        <v>549</v>
      </c>
      <c r="R55" s="69">
        <v>555</v>
      </c>
      <c r="S55" s="69">
        <v>3540</v>
      </c>
      <c r="T55" s="69">
        <v>2548</v>
      </c>
      <c r="U55" s="69">
        <v>39</v>
      </c>
      <c r="V55" s="70">
        <v>-0.49196631000000002</v>
      </c>
      <c r="W55" s="70">
        <v>-0.175438596</v>
      </c>
      <c r="X55" s="70">
        <v>-0.42934782599999999</v>
      </c>
      <c r="Y55" s="70">
        <v>-0.49099190300000001</v>
      </c>
      <c r="Z55" s="70">
        <v>-0.53556680000000001</v>
      </c>
      <c r="AA55" s="70">
        <v>-0.416578108</v>
      </c>
      <c r="AB55" s="70">
        <v>-0.45641527900000001</v>
      </c>
      <c r="AC55" s="70">
        <v>-0.439429929</v>
      </c>
      <c r="AD55" s="70">
        <v>-0.43578388000000001</v>
      </c>
      <c r="AE55" s="70">
        <v>-0.571428571</v>
      </c>
    </row>
    <row r="56" spans="1:31" s="44" customFormat="1" ht="15" customHeight="1" x14ac:dyDescent="0.35">
      <c r="A56" s="199">
        <v>43941</v>
      </c>
      <c r="B56" s="69">
        <v>40363</v>
      </c>
      <c r="C56" s="69">
        <v>57</v>
      </c>
      <c r="D56" s="69">
        <v>788</v>
      </c>
      <c r="E56" s="69">
        <v>9258</v>
      </c>
      <c r="F56" s="69">
        <v>17270</v>
      </c>
      <c r="G56" s="69">
        <v>905</v>
      </c>
      <c r="H56" s="69">
        <v>951</v>
      </c>
      <c r="I56" s="69">
        <v>6605</v>
      </c>
      <c r="J56" s="69">
        <v>4455</v>
      </c>
      <c r="K56" s="69">
        <v>74</v>
      </c>
      <c r="L56" s="69">
        <v>24653</v>
      </c>
      <c r="M56" s="69">
        <v>37</v>
      </c>
      <c r="N56" s="69">
        <v>478</v>
      </c>
      <c r="O56" s="69">
        <v>6081</v>
      </c>
      <c r="P56" s="69">
        <v>9873</v>
      </c>
      <c r="Q56" s="69">
        <v>631</v>
      </c>
      <c r="R56" s="69">
        <v>591</v>
      </c>
      <c r="S56" s="69">
        <v>3975</v>
      </c>
      <c r="T56" s="69">
        <v>2926</v>
      </c>
      <c r="U56" s="69">
        <v>61</v>
      </c>
      <c r="V56" s="70">
        <v>-0.40292557499999998</v>
      </c>
      <c r="W56" s="70">
        <v>-0.35087719299999998</v>
      </c>
      <c r="X56" s="70">
        <v>-0.39340101500000002</v>
      </c>
      <c r="Y56" s="70">
        <v>-0.34316267</v>
      </c>
      <c r="Z56" s="70">
        <v>-0.42831499699999998</v>
      </c>
      <c r="AA56" s="70">
        <v>-0.302762431</v>
      </c>
      <c r="AB56" s="70">
        <v>-0.37854889600000002</v>
      </c>
      <c r="AC56" s="70">
        <v>-0.39818319499999999</v>
      </c>
      <c r="AD56" s="70">
        <v>-0.343209877</v>
      </c>
      <c r="AE56" s="70">
        <v>-0.175675676</v>
      </c>
    </row>
    <row r="57" spans="1:31" s="44" customFormat="1" ht="15" customHeight="1" x14ac:dyDescent="0.35">
      <c r="A57" s="199">
        <v>43942</v>
      </c>
      <c r="B57" s="69">
        <v>40222</v>
      </c>
      <c r="C57" s="69">
        <v>71</v>
      </c>
      <c r="D57" s="69">
        <v>776</v>
      </c>
      <c r="E57" s="69">
        <v>9400</v>
      </c>
      <c r="F57" s="69">
        <v>17104</v>
      </c>
      <c r="G57" s="69">
        <v>932</v>
      </c>
      <c r="H57" s="69">
        <v>915</v>
      </c>
      <c r="I57" s="69">
        <v>6224</v>
      </c>
      <c r="J57" s="69">
        <v>4709</v>
      </c>
      <c r="K57" s="69">
        <v>91</v>
      </c>
      <c r="L57" s="69">
        <v>23238</v>
      </c>
      <c r="M57" s="69">
        <v>49</v>
      </c>
      <c r="N57" s="69">
        <v>478</v>
      </c>
      <c r="O57" s="69">
        <v>5665</v>
      </c>
      <c r="P57" s="69">
        <v>9148</v>
      </c>
      <c r="Q57" s="69">
        <v>560</v>
      </c>
      <c r="R57" s="69">
        <v>607</v>
      </c>
      <c r="S57" s="69">
        <v>3768</v>
      </c>
      <c r="T57" s="69">
        <v>2904</v>
      </c>
      <c r="U57" s="69">
        <v>59</v>
      </c>
      <c r="V57" s="70">
        <v>-0.429855298</v>
      </c>
      <c r="W57" s="70">
        <v>-0.309859155</v>
      </c>
      <c r="X57" s="70">
        <v>-0.38402061900000001</v>
      </c>
      <c r="Y57" s="70">
        <v>-0.39734042600000002</v>
      </c>
      <c r="Z57" s="70">
        <v>-0.46515434999999999</v>
      </c>
      <c r="AA57" s="70">
        <v>-0.399141631</v>
      </c>
      <c r="AB57" s="70">
        <v>-0.33661202200000001</v>
      </c>
      <c r="AC57" s="70">
        <v>-0.39460154200000003</v>
      </c>
      <c r="AD57" s="70">
        <v>-0.38330855800000002</v>
      </c>
      <c r="AE57" s="70">
        <v>-0.351648352</v>
      </c>
    </row>
    <row r="58" spans="1:31" s="44" customFormat="1" ht="15" customHeight="1" x14ac:dyDescent="0.35">
      <c r="A58" s="199">
        <v>43943</v>
      </c>
      <c r="B58" s="69">
        <v>45091</v>
      </c>
      <c r="C58" s="69">
        <v>84</v>
      </c>
      <c r="D58" s="69">
        <v>855</v>
      </c>
      <c r="E58" s="69">
        <v>11231</v>
      </c>
      <c r="F58" s="69">
        <v>19050</v>
      </c>
      <c r="G58" s="69">
        <v>956</v>
      </c>
      <c r="H58" s="69">
        <v>954</v>
      </c>
      <c r="I58" s="69">
        <v>7012</v>
      </c>
      <c r="J58" s="69">
        <v>4844</v>
      </c>
      <c r="K58" s="69">
        <v>105</v>
      </c>
      <c r="L58" s="69">
        <v>23185</v>
      </c>
      <c r="M58" s="69">
        <v>46</v>
      </c>
      <c r="N58" s="69">
        <v>455</v>
      </c>
      <c r="O58" s="69">
        <v>5586</v>
      </c>
      <c r="P58" s="69">
        <v>9240</v>
      </c>
      <c r="Q58" s="69">
        <v>602</v>
      </c>
      <c r="R58" s="69">
        <v>564</v>
      </c>
      <c r="S58" s="69">
        <v>3740</v>
      </c>
      <c r="T58" s="69">
        <v>2877</v>
      </c>
      <c r="U58" s="69">
        <v>75</v>
      </c>
      <c r="V58" s="70">
        <v>-0.48024217400000002</v>
      </c>
      <c r="W58" s="70">
        <v>-0.452380952</v>
      </c>
      <c r="X58" s="70">
        <v>-0.46783625699999998</v>
      </c>
      <c r="Y58" s="70">
        <v>-0.50262665799999995</v>
      </c>
      <c r="Z58" s="70">
        <v>-0.51496063000000003</v>
      </c>
      <c r="AA58" s="70">
        <v>-0.37029288700000001</v>
      </c>
      <c r="AB58" s="70">
        <v>-0.40880503099999999</v>
      </c>
      <c r="AC58" s="70">
        <v>-0.46662863700000001</v>
      </c>
      <c r="AD58" s="70">
        <v>-0.40606936399999999</v>
      </c>
      <c r="AE58" s="70">
        <v>-0.28571428599999998</v>
      </c>
    </row>
    <row r="59" spans="1:31" s="44" customFormat="1" ht="15" customHeight="1" x14ac:dyDescent="0.35">
      <c r="A59" s="199">
        <v>43944</v>
      </c>
      <c r="B59" s="69">
        <v>44624</v>
      </c>
      <c r="C59" s="69">
        <v>72</v>
      </c>
      <c r="D59" s="69">
        <v>793</v>
      </c>
      <c r="E59" s="69">
        <v>11660</v>
      </c>
      <c r="F59" s="69">
        <v>18627</v>
      </c>
      <c r="G59" s="69">
        <v>925</v>
      </c>
      <c r="H59" s="69">
        <v>974</v>
      </c>
      <c r="I59" s="69">
        <v>6791</v>
      </c>
      <c r="J59" s="69">
        <v>4677</v>
      </c>
      <c r="K59" s="69">
        <v>105</v>
      </c>
      <c r="L59" s="69">
        <v>23665</v>
      </c>
      <c r="M59" s="69">
        <v>42</v>
      </c>
      <c r="N59" s="69">
        <v>512</v>
      </c>
      <c r="O59" s="69">
        <v>5623</v>
      </c>
      <c r="P59" s="69">
        <v>9567</v>
      </c>
      <c r="Q59" s="69">
        <v>620</v>
      </c>
      <c r="R59" s="69">
        <v>587</v>
      </c>
      <c r="S59" s="69">
        <v>3684</v>
      </c>
      <c r="T59" s="69">
        <v>2955</v>
      </c>
      <c r="U59" s="69">
        <v>75</v>
      </c>
      <c r="V59" s="70">
        <v>-0.45267564599999999</v>
      </c>
      <c r="W59" s="70">
        <v>-0.41666666699999999</v>
      </c>
      <c r="X59" s="70">
        <v>-0.35435056700000001</v>
      </c>
      <c r="Y59" s="70">
        <v>-0.51775300199999996</v>
      </c>
      <c r="Z59" s="70">
        <v>-0.48639072300000002</v>
      </c>
      <c r="AA59" s="70">
        <v>-0.32972973</v>
      </c>
      <c r="AB59" s="70">
        <v>-0.39733059500000001</v>
      </c>
      <c r="AC59" s="70">
        <v>-0.45751730200000001</v>
      </c>
      <c r="AD59" s="70">
        <v>-0.36818473400000001</v>
      </c>
      <c r="AE59" s="70">
        <v>-0.28571428599999998</v>
      </c>
    </row>
    <row r="60" spans="1:31" s="44" customFormat="1" ht="15" customHeight="1" x14ac:dyDescent="0.35">
      <c r="A60" s="199">
        <v>43945</v>
      </c>
      <c r="B60" s="69">
        <v>42766</v>
      </c>
      <c r="C60" s="69">
        <v>69</v>
      </c>
      <c r="D60" s="69">
        <v>818</v>
      </c>
      <c r="E60" s="69">
        <v>10805</v>
      </c>
      <c r="F60" s="69">
        <v>18364</v>
      </c>
      <c r="G60" s="69">
        <v>809</v>
      </c>
      <c r="H60" s="69">
        <v>878</v>
      </c>
      <c r="I60" s="69">
        <v>6360</v>
      </c>
      <c r="J60" s="69">
        <v>4552</v>
      </c>
      <c r="K60" s="69">
        <v>111</v>
      </c>
      <c r="L60" s="69">
        <v>24716</v>
      </c>
      <c r="M60" s="69">
        <v>50</v>
      </c>
      <c r="N60" s="69">
        <v>464</v>
      </c>
      <c r="O60" s="69">
        <v>5899</v>
      </c>
      <c r="P60" s="69">
        <v>10025</v>
      </c>
      <c r="Q60" s="69">
        <v>617</v>
      </c>
      <c r="R60" s="69">
        <v>592</v>
      </c>
      <c r="S60" s="69">
        <v>3886</v>
      </c>
      <c r="T60" s="69">
        <v>3123</v>
      </c>
      <c r="U60" s="69">
        <v>60</v>
      </c>
      <c r="V60" s="70">
        <v>-0.41125121199999998</v>
      </c>
      <c r="W60" s="70">
        <v>-0.27536231900000002</v>
      </c>
      <c r="X60" s="70">
        <v>-0.43276283599999998</v>
      </c>
      <c r="Y60" s="70">
        <v>-0.45404905099999998</v>
      </c>
      <c r="Z60" s="70">
        <v>-0.45409496799999999</v>
      </c>
      <c r="AA60" s="70">
        <v>-0.23733003699999999</v>
      </c>
      <c r="AB60" s="70">
        <v>-0.325740319</v>
      </c>
      <c r="AC60" s="70">
        <v>-0.38899371100000002</v>
      </c>
      <c r="AD60" s="70">
        <v>-0.31392794400000001</v>
      </c>
      <c r="AE60" s="70">
        <v>-0.45945945900000001</v>
      </c>
    </row>
    <row r="61" spans="1:31" s="44" customFormat="1" ht="15" customHeight="1" x14ac:dyDescent="0.35">
      <c r="A61" s="199">
        <v>43946</v>
      </c>
      <c r="B61" s="69">
        <v>42214</v>
      </c>
      <c r="C61" s="69">
        <v>63</v>
      </c>
      <c r="D61" s="69">
        <v>804</v>
      </c>
      <c r="E61" s="69">
        <v>10741</v>
      </c>
      <c r="F61" s="69">
        <v>18197</v>
      </c>
      <c r="G61" s="69">
        <v>874</v>
      </c>
      <c r="H61" s="69">
        <v>787</v>
      </c>
      <c r="I61" s="69">
        <v>6180</v>
      </c>
      <c r="J61" s="69">
        <v>4457</v>
      </c>
      <c r="K61" s="69">
        <v>111</v>
      </c>
      <c r="L61" s="69">
        <v>23410</v>
      </c>
      <c r="M61" s="69">
        <v>46</v>
      </c>
      <c r="N61" s="69">
        <v>480</v>
      </c>
      <c r="O61" s="69">
        <v>5496</v>
      </c>
      <c r="P61" s="69">
        <v>9374</v>
      </c>
      <c r="Q61" s="69">
        <v>587</v>
      </c>
      <c r="R61" s="69">
        <v>593</v>
      </c>
      <c r="S61" s="69">
        <v>3797</v>
      </c>
      <c r="T61" s="69">
        <v>2985</v>
      </c>
      <c r="U61" s="69">
        <v>52</v>
      </c>
      <c r="V61" s="70">
        <v>-0.43081371299999999</v>
      </c>
      <c r="W61" s="70">
        <v>-0.26984127000000002</v>
      </c>
      <c r="X61" s="70">
        <v>-0.40298507500000003</v>
      </c>
      <c r="Y61" s="70">
        <v>-0.48831579899999999</v>
      </c>
      <c r="Z61" s="70">
        <v>-0.48486014199999999</v>
      </c>
      <c r="AA61" s="70">
        <v>-0.32837528599999999</v>
      </c>
      <c r="AB61" s="70">
        <v>-0.24650571800000001</v>
      </c>
      <c r="AC61" s="70">
        <v>-0.38559870600000001</v>
      </c>
      <c r="AD61" s="70">
        <v>-0.33026699599999998</v>
      </c>
      <c r="AE61" s="70">
        <v>-0.53153153200000003</v>
      </c>
    </row>
    <row r="62" spans="1:31" s="44" customFormat="1" ht="15" customHeight="1" x14ac:dyDescent="0.35">
      <c r="A62" s="199">
        <v>43947</v>
      </c>
      <c r="B62" s="69">
        <v>41856</v>
      </c>
      <c r="C62" s="69">
        <v>63</v>
      </c>
      <c r="D62" s="69">
        <v>761</v>
      </c>
      <c r="E62" s="69">
        <v>10538</v>
      </c>
      <c r="F62" s="69">
        <v>17682</v>
      </c>
      <c r="G62" s="69">
        <v>878</v>
      </c>
      <c r="H62" s="69">
        <v>846</v>
      </c>
      <c r="I62" s="69">
        <v>6478</v>
      </c>
      <c r="J62" s="69">
        <v>4506</v>
      </c>
      <c r="K62" s="69">
        <v>104</v>
      </c>
      <c r="L62" s="69">
        <v>22829</v>
      </c>
      <c r="M62" s="69">
        <v>45</v>
      </c>
      <c r="N62" s="69">
        <v>495</v>
      </c>
      <c r="O62" s="69">
        <v>5496</v>
      </c>
      <c r="P62" s="69">
        <v>8922</v>
      </c>
      <c r="Q62" s="69">
        <v>599</v>
      </c>
      <c r="R62" s="69">
        <v>605</v>
      </c>
      <c r="S62" s="69">
        <v>3673</v>
      </c>
      <c r="T62" s="69">
        <v>2934</v>
      </c>
      <c r="U62" s="69">
        <v>60</v>
      </c>
      <c r="V62" s="70">
        <v>-0.44654831099999998</v>
      </c>
      <c r="W62" s="70">
        <v>-0.28571428599999998</v>
      </c>
      <c r="X62" s="70">
        <v>-0.349540079</v>
      </c>
      <c r="Y62" s="70">
        <v>-0.47845891099999999</v>
      </c>
      <c r="Z62" s="70">
        <v>-0.49541907000000002</v>
      </c>
      <c r="AA62" s="70">
        <v>-0.31776765400000001</v>
      </c>
      <c r="AB62" s="70">
        <v>-0.28486997600000002</v>
      </c>
      <c r="AC62" s="70">
        <v>-0.43300401399999999</v>
      </c>
      <c r="AD62" s="70">
        <v>-0.34886817599999997</v>
      </c>
      <c r="AE62" s="70">
        <v>-0.42307692299999999</v>
      </c>
    </row>
    <row r="63" spans="1:31" s="44" customFormat="1" ht="15" customHeight="1" x14ac:dyDescent="0.35">
      <c r="A63" s="199">
        <v>43948</v>
      </c>
      <c r="B63" s="69">
        <v>38678</v>
      </c>
      <c r="C63" s="69">
        <v>63</v>
      </c>
      <c r="D63" s="69">
        <v>692</v>
      </c>
      <c r="E63" s="69">
        <v>9329</v>
      </c>
      <c r="F63" s="69">
        <v>16451</v>
      </c>
      <c r="G63" s="69">
        <v>846</v>
      </c>
      <c r="H63" s="69">
        <v>862</v>
      </c>
      <c r="I63" s="69">
        <v>5873</v>
      </c>
      <c r="J63" s="69">
        <v>4469</v>
      </c>
      <c r="K63" s="69">
        <v>93</v>
      </c>
      <c r="L63" s="69">
        <v>26687</v>
      </c>
      <c r="M63" s="69">
        <v>47</v>
      </c>
      <c r="N63" s="69">
        <v>521</v>
      </c>
      <c r="O63" s="69">
        <v>6483</v>
      </c>
      <c r="P63" s="69">
        <v>10901</v>
      </c>
      <c r="Q63" s="69">
        <v>642</v>
      </c>
      <c r="R63" s="69">
        <v>698</v>
      </c>
      <c r="S63" s="69">
        <v>4068</v>
      </c>
      <c r="T63" s="69">
        <v>3258</v>
      </c>
      <c r="U63" s="69">
        <v>69</v>
      </c>
      <c r="V63" s="70">
        <v>-0.31159494399999998</v>
      </c>
      <c r="W63" s="70">
        <v>-0.253968254</v>
      </c>
      <c r="X63" s="70">
        <v>-0.247109827</v>
      </c>
      <c r="Y63" s="70">
        <v>-0.30507021099999998</v>
      </c>
      <c r="Z63" s="70">
        <v>-0.33736550999999998</v>
      </c>
      <c r="AA63" s="70">
        <v>-0.24113475200000001</v>
      </c>
      <c r="AB63" s="70">
        <v>-0.19025522</v>
      </c>
      <c r="AC63" s="70">
        <v>-0.30733866799999998</v>
      </c>
      <c r="AD63" s="70">
        <v>-0.27097784699999999</v>
      </c>
      <c r="AE63" s="70">
        <v>-0.25806451600000002</v>
      </c>
    </row>
    <row r="64" spans="1:31" s="44" customFormat="1" ht="15" customHeight="1" x14ac:dyDescent="0.35">
      <c r="A64" s="199">
        <v>43949</v>
      </c>
      <c r="B64" s="69">
        <v>40237</v>
      </c>
      <c r="C64" s="69">
        <v>63</v>
      </c>
      <c r="D64" s="69">
        <v>753</v>
      </c>
      <c r="E64" s="69">
        <v>9635</v>
      </c>
      <c r="F64" s="69">
        <v>17243</v>
      </c>
      <c r="G64" s="69">
        <v>899</v>
      </c>
      <c r="H64" s="69">
        <v>878</v>
      </c>
      <c r="I64" s="69">
        <v>6097</v>
      </c>
      <c r="J64" s="69">
        <v>4552</v>
      </c>
      <c r="K64" s="69">
        <v>117</v>
      </c>
      <c r="L64" s="69">
        <v>25567</v>
      </c>
      <c r="M64" s="69">
        <v>39</v>
      </c>
      <c r="N64" s="69">
        <v>487</v>
      </c>
      <c r="O64" s="69">
        <v>6364</v>
      </c>
      <c r="P64" s="69">
        <v>10343</v>
      </c>
      <c r="Q64" s="69">
        <v>622</v>
      </c>
      <c r="R64" s="69">
        <v>641</v>
      </c>
      <c r="S64" s="69">
        <v>3852</v>
      </c>
      <c r="T64" s="69">
        <v>3139</v>
      </c>
      <c r="U64" s="69">
        <v>80</v>
      </c>
      <c r="V64" s="70">
        <v>-0.37249199399999999</v>
      </c>
      <c r="W64" s="70">
        <v>-0.38095238100000001</v>
      </c>
      <c r="X64" s="70">
        <v>-0.35325365199999997</v>
      </c>
      <c r="Y64" s="70">
        <v>-0.33949143700000001</v>
      </c>
      <c r="Z64" s="70">
        <v>-0.40016238500000001</v>
      </c>
      <c r="AA64" s="70">
        <v>-0.30812013300000002</v>
      </c>
      <c r="AB64" s="70">
        <v>-0.26993166299999999</v>
      </c>
      <c r="AC64" s="70">
        <v>-0.368213876</v>
      </c>
      <c r="AD64" s="70">
        <v>-0.31041300500000002</v>
      </c>
      <c r="AE64" s="70">
        <v>-0.31623931599999999</v>
      </c>
    </row>
    <row r="65" spans="1:31" s="44" customFormat="1" ht="15" customHeight="1" x14ac:dyDescent="0.35">
      <c r="A65" s="199">
        <v>43950</v>
      </c>
      <c r="B65" s="69">
        <v>44504</v>
      </c>
      <c r="C65" s="69">
        <v>61</v>
      </c>
      <c r="D65" s="69">
        <v>818</v>
      </c>
      <c r="E65" s="69">
        <v>11381</v>
      </c>
      <c r="F65" s="69">
        <v>18835</v>
      </c>
      <c r="G65" s="69">
        <v>906</v>
      </c>
      <c r="H65" s="69">
        <v>865</v>
      </c>
      <c r="I65" s="69">
        <v>6694</v>
      </c>
      <c r="J65" s="69">
        <v>4835</v>
      </c>
      <c r="K65" s="69">
        <v>109</v>
      </c>
      <c r="L65" s="69">
        <v>25177</v>
      </c>
      <c r="M65" s="69">
        <v>53</v>
      </c>
      <c r="N65" s="69">
        <v>530</v>
      </c>
      <c r="O65" s="69">
        <v>6143</v>
      </c>
      <c r="P65" s="69">
        <v>9982</v>
      </c>
      <c r="Q65" s="69">
        <v>578</v>
      </c>
      <c r="R65" s="69">
        <v>610</v>
      </c>
      <c r="S65" s="69">
        <v>3996</v>
      </c>
      <c r="T65" s="69">
        <v>3214</v>
      </c>
      <c r="U65" s="69">
        <v>71</v>
      </c>
      <c r="V65" s="70">
        <v>-0.42535398400000002</v>
      </c>
      <c r="W65" s="70">
        <v>-0.13114754100000001</v>
      </c>
      <c r="X65" s="70">
        <v>-0.35207823999999999</v>
      </c>
      <c r="Y65" s="70">
        <v>-0.46024075199999998</v>
      </c>
      <c r="Z65" s="70">
        <v>-0.47002920100000001</v>
      </c>
      <c r="AA65" s="70">
        <v>-0.36203090500000001</v>
      </c>
      <c r="AB65" s="70">
        <v>-0.294797688</v>
      </c>
      <c r="AC65" s="70">
        <v>-0.40304750499999997</v>
      </c>
      <c r="AD65" s="70">
        <v>-0.335263702</v>
      </c>
      <c r="AE65" s="70">
        <v>-0.34862385299999998</v>
      </c>
    </row>
    <row r="66" spans="1:31" s="44" customFormat="1" ht="15" customHeight="1" x14ac:dyDescent="0.35">
      <c r="A66" s="199">
        <v>43951</v>
      </c>
      <c r="B66" s="69">
        <v>41460</v>
      </c>
      <c r="C66" s="69">
        <v>54</v>
      </c>
      <c r="D66" s="69">
        <v>785</v>
      </c>
      <c r="E66" s="69">
        <v>10405</v>
      </c>
      <c r="F66" s="69">
        <v>17617</v>
      </c>
      <c r="G66" s="69">
        <v>884</v>
      </c>
      <c r="H66" s="69">
        <v>889</v>
      </c>
      <c r="I66" s="69">
        <v>6163</v>
      </c>
      <c r="J66" s="69">
        <v>4543</v>
      </c>
      <c r="K66" s="69">
        <v>120</v>
      </c>
      <c r="L66" s="69">
        <v>25777</v>
      </c>
      <c r="M66" s="69">
        <v>49</v>
      </c>
      <c r="N66" s="69">
        <v>529</v>
      </c>
      <c r="O66" s="69">
        <v>6027</v>
      </c>
      <c r="P66" s="69">
        <v>10521</v>
      </c>
      <c r="Q66" s="69">
        <v>707</v>
      </c>
      <c r="R66" s="69">
        <v>660</v>
      </c>
      <c r="S66" s="69">
        <v>4020</v>
      </c>
      <c r="T66" s="69">
        <v>3199</v>
      </c>
      <c r="U66" s="69">
        <v>65</v>
      </c>
      <c r="V66" s="70">
        <v>-0.36403155700000001</v>
      </c>
      <c r="W66" s="70">
        <v>-9.2592593000000001E-2</v>
      </c>
      <c r="X66" s="70">
        <v>-0.32611465000000001</v>
      </c>
      <c r="Y66" s="70">
        <v>-0.42075924999999997</v>
      </c>
      <c r="Z66" s="70">
        <v>-0.402792757</v>
      </c>
      <c r="AA66" s="70">
        <v>-0.200226244</v>
      </c>
      <c r="AB66" s="70">
        <v>-0.25759280099999998</v>
      </c>
      <c r="AC66" s="70">
        <v>-0.347720266</v>
      </c>
      <c r="AD66" s="70">
        <v>-0.29583975299999998</v>
      </c>
      <c r="AE66" s="70">
        <v>-0.45833333300000001</v>
      </c>
    </row>
    <row r="67" spans="1:31" s="44" customFormat="1" ht="15" customHeight="1" x14ac:dyDescent="0.35">
      <c r="A67" s="202" t="s">
        <v>338</v>
      </c>
      <c r="B67" s="69">
        <v>40877</v>
      </c>
      <c r="C67" s="69">
        <v>62</v>
      </c>
      <c r="D67" s="69">
        <v>716</v>
      </c>
      <c r="E67" s="69">
        <v>10169</v>
      </c>
      <c r="F67" s="69">
        <v>17327</v>
      </c>
      <c r="G67" s="69">
        <v>906</v>
      </c>
      <c r="H67" s="69">
        <v>825</v>
      </c>
      <c r="I67" s="69">
        <v>6190</v>
      </c>
      <c r="J67" s="69">
        <v>4570</v>
      </c>
      <c r="K67" s="69">
        <v>112</v>
      </c>
      <c r="L67" s="69">
        <v>26627</v>
      </c>
      <c r="M67" s="69">
        <v>56</v>
      </c>
      <c r="N67" s="69">
        <v>565</v>
      </c>
      <c r="O67" s="69">
        <v>6282</v>
      </c>
      <c r="P67" s="69">
        <v>10997</v>
      </c>
      <c r="Q67" s="69">
        <v>697</v>
      </c>
      <c r="R67" s="69">
        <v>638</v>
      </c>
      <c r="S67" s="69">
        <v>3971</v>
      </c>
      <c r="T67" s="69">
        <v>3343</v>
      </c>
      <c r="U67" s="69">
        <v>78</v>
      </c>
      <c r="V67" s="70">
        <v>-0.33746906300000001</v>
      </c>
      <c r="W67" s="70">
        <v>-9.6774193999999994E-2</v>
      </c>
      <c r="X67" s="70">
        <v>-0.21089385499999999</v>
      </c>
      <c r="Y67" s="70">
        <v>-0.382240142</v>
      </c>
      <c r="Z67" s="70">
        <v>-0.36532579199999998</v>
      </c>
      <c r="AA67" s="70">
        <v>-0.23068432699999999</v>
      </c>
      <c r="AB67" s="70">
        <v>-0.22666666699999999</v>
      </c>
      <c r="AC67" s="70">
        <v>-0.35848142199999999</v>
      </c>
      <c r="AD67" s="70">
        <v>-0.26849015300000001</v>
      </c>
      <c r="AE67" s="70">
        <v>-0.303571429</v>
      </c>
    </row>
    <row r="68" spans="1:31" s="44" customFormat="1" ht="15" customHeight="1" x14ac:dyDescent="0.35">
      <c r="A68" s="199">
        <v>43953</v>
      </c>
      <c r="B68" s="69">
        <v>41605</v>
      </c>
      <c r="C68" s="69">
        <v>63</v>
      </c>
      <c r="D68" s="69">
        <v>758</v>
      </c>
      <c r="E68" s="69">
        <v>10206</v>
      </c>
      <c r="F68" s="69">
        <v>17714</v>
      </c>
      <c r="G68" s="69">
        <v>888</v>
      </c>
      <c r="H68" s="69">
        <v>893</v>
      </c>
      <c r="I68" s="69">
        <v>6315</v>
      </c>
      <c r="J68" s="69">
        <v>4657</v>
      </c>
      <c r="K68" s="69">
        <v>111</v>
      </c>
      <c r="L68" s="69">
        <v>25217</v>
      </c>
      <c r="M68" s="69">
        <v>37</v>
      </c>
      <c r="N68" s="69">
        <v>582</v>
      </c>
      <c r="O68" s="69">
        <v>5736</v>
      </c>
      <c r="P68" s="69">
        <v>10193</v>
      </c>
      <c r="Q68" s="69">
        <v>625</v>
      </c>
      <c r="R68" s="69">
        <v>650</v>
      </c>
      <c r="S68" s="69">
        <v>4206</v>
      </c>
      <c r="T68" s="69">
        <v>3123</v>
      </c>
      <c r="U68" s="69">
        <v>65</v>
      </c>
      <c r="V68" s="70">
        <v>-0.37956622800000001</v>
      </c>
      <c r="W68" s="70">
        <v>-0.41269841299999999</v>
      </c>
      <c r="X68" s="70">
        <v>-0.23218997399999999</v>
      </c>
      <c r="Y68" s="70">
        <v>-0.43797765999999999</v>
      </c>
      <c r="Z68" s="70">
        <v>-0.42457942900000001</v>
      </c>
      <c r="AA68" s="70">
        <v>-0.29617117100000001</v>
      </c>
      <c r="AB68" s="70">
        <v>-0.27211646099999998</v>
      </c>
      <c r="AC68" s="70">
        <v>-0.33396674599999998</v>
      </c>
      <c r="AD68" s="70">
        <v>-0.32939660700000001</v>
      </c>
      <c r="AE68" s="70">
        <v>-0.41441441400000001</v>
      </c>
    </row>
    <row r="69" spans="1:31" s="44" customFormat="1" ht="15" customHeight="1" x14ac:dyDescent="0.35">
      <c r="A69" s="199">
        <v>43954</v>
      </c>
      <c r="B69" s="69">
        <v>41520</v>
      </c>
      <c r="C69" s="69">
        <v>51</v>
      </c>
      <c r="D69" s="69">
        <v>767</v>
      </c>
      <c r="E69" s="69">
        <v>10271</v>
      </c>
      <c r="F69" s="69">
        <v>17706</v>
      </c>
      <c r="G69" s="69">
        <v>873</v>
      </c>
      <c r="H69" s="69">
        <v>854</v>
      </c>
      <c r="I69" s="69">
        <v>6353</v>
      </c>
      <c r="J69" s="69">
        <v>4527</v>
      </c>
      <c r="K69" s="69">
        <v>118</v>
      </c>
      <c r="L69" s="69">
        <v>24926</v>
      </c>
      <c r="M69" s="69">
        <v>51</v>
      </c>
      <c r="N69" s="69">
        <v>541</v>
      </c>
      <c r="O69" s="69">
        <v>5687</v>
      </c>
      <c r="P69" s="69">
        <v>10265</v>
      </c>
      <c r="Q69" s="69">
        <v>665</v>
      </c>
      <c r="R69" s="69">
        <v>639</v>
      </c>
      <c r="S69" s="69">
        <v>3941</v>
      </c>
      <c r="T69" s="69">
        <v>3075</v>
      </c>
      <c r="U69" s="69">
        <v>62</v>
      </c>
      <c r="V69" s="70">
        <v>-0.38433229899999999</v>
      </c>
      <c r="W69" s="70">
        <v>0</v>
      </c>
      <c r="X69" s="70">
        <v>-0.29465449799999999</v>
      </c>
      <c r="Y69" s="70">
        <v>-0.44630513100000002</v>
      </c>
      <c r="Z69" s="70">
        <v>-0.42025302199999998</v>
      </c>
      <c r="AA69" s="70">
        <v>-0.23825887700000001</v>
      </c>
      <c r="AB69" s="70">
        <v>-0.25175644000000003</v>
      </c>
      <c r="AC69" s="70">
        <v>-0.37966315099999998</v>
      </c>
      <c r="AD69" s="70">
        <v>-0.320742213</v>
      </c>
      <c r="AE69" s="70">
        <v>-0.47457627099999999</v>
      </c>
    </row>
    <row r="70" spans="1:31" s="44" customFormat="1" ht="15" customHeight="1" x14ac:dyDescent="0.35">
      <c r="A70" s="199">
        <v>43955</v>
      </c>
      <c r="B70" s="69">
        <v>39158</v>
      </c>
      <c r="C70" s="69">
        <v>56</v>
      </c>
      <c r="D70" s="69">
        <v>713</v>
      </c>
      <c r="E70" s="69">
        <v>9417</v>
      </c>
      <c r="F70" s="69">
        <v>16582</v>
      </c>
      <c r="G70" s="69">
        <v>912</v>
      </c>
      <c r="H70" s="69">
        <v>917</v>
      </c>
      <c r="I70" s="69">
        <v>6008</v>
      </c>
      <c r="J70" s="69">
        <v>4460</v>
      </c>
      <c r="K70" s="69">
        <v>93</v>
      </c>
      <c r="L70" s="69">
        <v>28505</v>
      </c>
      <c r="M70" s="69">
        <v>51</v>
      </c>
      <c r="N70" s="69">
        <v>628</v>
      </c>
      <c r="O70" s="69">
        <v>6803</v>
      </c>
      <c r="P70" s="69">
        <v>11916</v>
      </c>
      <c r="Q70" s="69">
        <v>715</v>
      </c>
      <c r="R70" s="69">
        <v>697</v>
      </c>
      <c r="S70" s="69">
        <v>4249</v>
      </c>
      <c r="T70" s="69">
        <v>3361</v>
      </c>
      <c r="U70" s="69">
        <v>85</v>
      </c>
      <c r="V70" s="70">
        <v>-0.27030025899999999</v>
      </c>
      <c r="W70" s="70">
        <v>-8.9285714000000002E-2</v>
      </c>
      <c r="X70" s="70">
        <v>-0.119214586</v>
      </c>
      <c r="Y70" s="70">
        <v>-0.27758309399999997</v>
      </c>
      <c r="Z70" s="70">
        <v>-0.28138945799999998</v>
      </c>
      <c r="AA70" s="70">
        <v>-0.21600877199999999</v>
      </c>
      <c r="AB70" s="70">
        <v>-0.239912759</v>
      </c>
      <c r="AC70" s="70">
        <v>-0.29277629799999999</v>
      </c>
      <c r="AD70" s="70">
        <v>-0.246412556</v>
      </c>
      <c r="AE70" s="70">
        <v>-8.6021504999999998E-2</v>
      </c>
    </row>
    <row r="71" spans="1:31" s="44" customFormat="1" ht="15" customHeight="1" x14ac:dyDescent="0.35">
      <c r="A71" s="199">
        <v>43956</v>
      </c>
      <c r="B71" s="69">
        <v>41025</v>
      </c>
      <c r="C71" s="69">
        <v>63</v>
      </c>
      <c r="D71" s="69">
        <v>777</v>
      </c>
      <c r="E71" s="69">
        <v>9666</v>
      </c>
      <c r="F71" s="69">
        <v>17518</v>
      </c>
      <c r="G71" s="69">
        <v>899</v>
      </c>
      <c r="H71" s="69">
        <v>901</v>
      </c>
      <c r="I71" s="69">
        <v>6297</v>
      </c>
      <c r="J71" s="69">
        <v>4781</v>
      </c>
      <c r="K71" s="69">
        <v>123</v>
      </c>
      <c r="L71" s="69">
        <v>27057</v>
      </c>
      <c r="M71" s="69">
        <v>52</v>
      </c>
      <c r="N71" s="69">
        <v>611</v>
      </c>
      <c r="O71" s="69">
        <v>6327</v>
      </c>
      <c r="P71" s="69">
        <v>11144</v>
      </c>
      <c r="Q71" s="69">
        <v>701</v>
      </c>
      <c r="R71" s="69">
        <v>649</v>
      </c>
      <c r="S71" s="69">
        <v>4134</v>
      </c>
      <c r="T71" s="69">
        <v>3361</v>
      </c>
      <c r="U71" s="69">
        <v>78</v>
      </c>
      <c r="V71" s="70">
        <v>-0.33894575700000001</v>
      </c>
      <c r="W71" s="70">
        <v>-0.174603175</v>
      </c>
      <c r="X71" s="70">
        <v>-0.213642214</v>
      </c>
      <c r="Y71" s="70">
        <v>-0.345437616</v>
      </c>
      <c r="Z71" s="70">
        <v>-0.36385432099999998</v>
      </c>
      <c r="AA71" s="70">
        <v>-0.22024471600000001</v>
      </c>
      <c r="AB71" s="70">
        <v>-0.27968923400000001</v>
      </c>
      <c r="AC71" s="70">
        <v>-0.34349690300000002</v>
      </c>
      <c r="AD71" s="70">
        <v>-0.29700899400000003</v>
      </c>
      <c r="AE71" s="70">
        <v>-0.365853659</v>
      </c>
    </row>
    <row r="72" spans="1:31" s="44" customFormat="1" ht="15" customHeight="1" x14ac:dyDescent="0.35">
      <c r="A72" s="199">
        <v>43957</v>
      </c>
      <c r="B72" s="69">
        <v>45867</v>
      </c>
      <c r="C72" s="69">
        <v>62</v>
      </c>
      <c r="D72" s="69">
        <v>812</v>
      </c>
      <c r="E72" s="69">
        <v>11778</v>
      </c>
      <c r="F72" s="69">
        <v>19512</v>
      </c>
      <c r="G72" s="69">
        <v>944</v>
      </c>
      <c r="H72" s="69">
        <v>944</v>
      </c>
      <c r="I72" s="69">
        <v>6851</v>
      </c>
      <c r="J72" s="69">
        <v>4814</v>
      </c>
      <c r="K72" s="69">
        <v>150</v>
      </c>
      <c r="L72" s="69">
        <v>26787</v>
      </c>
      <c r="M72" s="69">
        <v>40</v>
      </c>
      <c r="N72" s="69">
        <v>606</v>
      </c>
      <c r="O72" s="69">
        <v>6429</v>
      </c>
      <c r="P72" s="69">
        <v>11025</v>
      </c>
      <c r="Q72" s="69">
        <v>658</v>
      </c>
      <c r="R72" s="69">
        <v>600</v>
      </c>
      <c r="S72" s="69">
        <v>4049</v>
      </c>
      <c r="T72" s="69">
        <v>3289</v>
      </c>
      <c r="U72" s="69">
        <v>91</v>
      </c>
      <c r="V72" s="70">
        <v>-0.402798557</v>
      </c>
      <c r="W72" s="70">
        <v>-0.35483871</v>
      </c>
      <c r="X72" s="70">
        <v>-0.25369458099999997</v>
      </c>
      <c r="Y72" s="70">
        <v>-0.45415180799999999</v>
      </c>
      <c r="Z72" s="70">
        <v>-0.43496309999999999</v>
      </c>
      <c r="AA72" s="70">
        <v>-0.30296610200000001</v>
      </c>
      <c r="AB72" s="70">
        <v>-0.36440677999999999</v>
      </c>
      <c r="AC72" s="70">
        <v>-0.40899138800000001</v>
      </c>
      <c r="AD72" s="70">
        <v>-0.316784379</v>
      </c>
      <c r="AE72" s="70">
        <v>-0.39333333300000001</v>
      </c>
    </row>
    <row r="73" spans="1:31" s="44" customFormat="1" ht="15" customHeight="1" x14ac:dyDescent="0.35">
      <c r="A73" s="199">
        <v>43958</v>
      </c>
      <c r="B73" s="69">
        <v>42885</v>
      </c>
      <c r="C73" s="69">
        <v>63</v>
      </c>
      <c r="D73" s="69">
        <v>782</v>
      </c>
      <c r="E73" s="69">
        <v>11097</v>
      </c>
      <c r="F73" s="69">
        <v>18097</v>
      </c>
      <c r="G73" s="69">
        <v>870</v>
      </c>
      <c r="H73" s="69">
        <v>861</v>
      </c>
      <c r="I73" s="69">
        <v>6415</v>
      </c>
      <c r="J73" s="69">
        <v>4567</v>
      </c>
      <c r="K73" s="69">
        <v>133</v>
      </c>
      <c r="L73" s="69">
        <v>26621</v>
      </c>
      <c r="M73" s="69">
        <v>48</v>
      </c>
      <c r="N73" s="69">
        <v>609</v>
      </c>
      <c r="O73" s="69">
        <v>6255</v>
      </c>
      <c r="P73" s="69">
        <v>11005</v>
      </c>
      <c r="Q73" s="69">
        <v>652</v>
      </c>
      <c r="R73" s="69">
        <v>566</v>
      </c>
      <c r="S73" s="69">
        <v>4041</v>
      </c>
      <c r="T73" s="69">
        <v>3376</v>
      </c>
      <c r="U73" s="69">
        <v>69</v>
      </c>
      <c r="V73" s="70">
        <v>-0.35931798199999998</v>
      </c>
      <c r="W73" s="70">
        <v>-0.23809523799999999</v>
      </c>
      <c r="X73" s="70">
        <v>-0.22122762100000001</v>
      </c>
      <c r="Y73" s="70">
        <v>-0.43633414399999998</v>
      </c>
      <c r="Z73" s="70">
        <v>-0.39188815799999999</v>
      </c>
      <c r="AA73" s="70">
        <v>-0.250574713</v>
      </c>
      <c r="AB73" s="70">
        <v>-0.34262485500000001</v>
      </c>
      <c r="AC73" s="70">
        <v>-0.37007014799999999</v>
      </c>
      <c r="AD73" s="70">
        <v>-0.26078388400000002</v>
      </c>
      <c r="AE73" s="70">
        <v>-0.48120300799999999</v>
      </c>
    </row>
    <row r="74" spans="1:31" s="44" customFormat="1" ht="15" customHeight="1" x14ac:dyDescent="0.35">
      <c r="A74" s="199">
        <v>43959</v>
      </c>
      <c r="B74" s="69">
        <v>41915</v>
      </c>
      <c r="C74" s="69">
        <v>71</v>
      </c>
      <c r="D74" s="69">
        <v>786</v>
      </c>
      <c r="E74" s="69">
        <v>10514</v>
      </c>
      <c r="F74" s="69">
        <v>17732</v>
      </c>
      <c r="G74" s="69">
        <v>894</v>
      </c>
      <c r="H74" s="69">
        <v>910</v>
      </c>
      <c r="I74" s="69">
        <v>6366</v>
      </c>
      <c r="J74" s="69">
        <v>4513</v>
      </c>
      <c r="K74" s="69">
        <v>129</v>
      </c>
      <c r="L74" s="69">
        <v>26900</v>
      </c>
      <c r="M74" s="69">
        <v>37</v>
      </c>
      <c r="N74" s="69">
        <v>627</v>
      </c>
      <c r="O74" s="69">
        <v>6317</v>
      </c>
      <c r="P74" s="69">
        <v>10879</v>
      </c>
      <c r="Q74" s="69">
        <v>724</v>
      </c>
      <c r="R74" s="69">
        <v>647</v>
      </c>
      <c r="S74" s="69">
        <v>4190</v>
      </c>
      <c r="T74" s="69">
        <v>3394</v>
      </c>
      <c r="U74" s="69">
        <v>85</v>
      </c>
      <c r="V74" s="70">
        <v>-0.34451132099999998</v>
      </c>
      <c r="W74" s="70">
        <v>-0.47887323900000001</v>
      </c>
      <c r="X74" s="70">
        <v>-0.20229007600000001</v>
      </c>
      <c r="Y74" s="70">
        <v>-0.39918204299999999</v>
      </c>
      <c r="Z74" s="70">
        <v>-0.38647642700000001</v>
      </c>
      <c r="AA74" s="70">
        <v>-0.19015660000000001</v>
      </c>
      <c r="AB74" s="70">
        <v>-0.289010989</v>
      </c>
      <c r="AC74" s="70">
        <v>-0.34181589699999998</v>
      </c>
      <c r="AD74" s="70">
        <v>-0.24795036600000001</v>
      </c>
      <c r="AE74" s="70">
        <v>-0.34108527100000002</v>
      </c>
    </row>
    <row r="75" spans="1:31" s="44" customFormat="1" ht="15" customHeight="1" x14ac:dyDescent="0.35">
      <c r="A75" s="199">
        <v>43960</v>
      </c>
      <c r="B75" s="69">
        <v>41830</v>
      </c>
      <c r="C75" s="69">
        <v>58</v>
      </c>
      <c r="D75" s="69">
        <v>730</v>
      </c>
      <c r="E75" s="69">
        <v>10352</v>
      </c>
      <c r="F75" s="69">
        <v>17639</v>
      </c>
      <c r="G75" s="69">
        <v>901</v>
      </c>
      <c r="H75" s="69">
        <v>905</v>
      </c>
      <c r="I75" s="69">
        <v>6422</v>
      </c>
      <c r="J75" s="69">
        <v>4694</v>
      </c>
      <c r="K75" s="69">
        <v>129</v>
      </c>
      <c r="L75" s="69">
        <v>24925</v>
      </c>
      <c r="M75" s="69">
        <v>33</v>
      </c>
      <c r="N75" s="69">
        <v>565</v>
      </c>
      <c r="O75" s="69">
        <v>5735</v>
      </c>
      <c r="P75" s="69">
        <v>9869</v>
      </c>
      <c r="Q75" s="69">
        <v>648</v>
      </c>
      <c r="R75" s="69">
        <v>629</v>
      </c>
      <c r="S75" s="69">
        <v>4023</v>
      </c>
      <c r="T75" s="69">
        <v>3332</v>
      </c>
      <c r="U75" s="69">
        <v>91</v>
      </c>
      <c r="V75" s="70">
        <v>-0.390367876</v>
      </c>
      <c r="W75" s="70">
        <v>-0.43103448300000002</v>
      </c>
      <c r="X75" s="70">
        <v>-0.22602739699999999</v>
      </c>
      <c r="Y75" s="70">
        <v>-0.44600077300000002</v>
      </c>
      <c r="Z75" s="70">
        <v>-0.440501162</v>
      </c>
      <c r="AA75" s="70">
        <v>-0.28079911200000002</v>
      </c>
      <c r="AB75" s="70">
        <v>-0.30497237599999999</v>
      </c>
      <c r="AC75" s="70">
        <v>-0.373559639</v>
      </c>
      <c r="AD75" s="70">
        <v>-0.29015764799999999</v>
      </c>
      <c r="AE75" s="70">
        <v>-0.294573643</v>
      </c>
    </row>
    <row r="76" spans="1:31" s="44" customFormat="1" ht="15" customHeight="1" x14ac:dyDescent="0.35">
      <c r="A76" s="199">
        <v>43961</v>
      </c>
      <c r="B76" s="69">
        <v>41715</v>
      </c>
      <c r="C76" s="69">
        <v>69</v>
      </c>
      <c r="D76" s="69">
        <v>782</v>
      </c>
      <c r="E76" s="69">
        <v>10372</v>
      </c>
      <c r="F76" s="69">
        <v>17491</v>
      </c>
      <c r="G76" s="69">
        <v>906</v>
      </c>
      <c r="H76" s="69">
        <v>826</v>
      </c>
      <c r="I76" s="69">
        <v>6529</v>
      </c>
      <c r="J76" s="69">
        <v>4623</v>
      </c>
      <c r="K76" s="69">
        <v>117</v>
      </c>
      <c r="L76" s="69">
        <v>23547</v>
      </c>
      <c r="M76" s="69">
        <v>40</v>
      </c>
      <c r="N76" s="69">
        <v>542</v>
      </c>
      <c r="O76" s="69">
        <v>5473</v>
      </c>
      <c r="P76" s="69">
        <v>9246</v>
      </c>
      <c r="Q76" s="69">
        <v>622</v>
      </c>
      <c r="R76" s="69">
        <v>551</v>
      </c>
      <c r="S76" s="69">
        <v>3742</v>
      </c>
      <c r="T76" s="69">
        <v>3253</v>
      </c>
      <c r="U76" s="69">
        <v>78</v>
      </c>
      <c r="V76" s="70">
        <v>-0.423348116</v>
      </c>
      <c r="W76" s="70">
        <v>-0.42028985499999999</v>
      </c>
      <c r="X76" s="70">
        <v>-0.30690537099999998</v>
      </c>
      <c r="Y76" s="70">
        <v>-0.47232934799999998</v>
      </c>
      <c r="Z76" s="70">
        <v>-0.47138528400000002</v>
      </c>
      <c r="AA76" s="70">
        <v>-0.31346578400000003</v>
      </c>
      <c r="AB76" s="70">
        <v>-0.33292978200000001</v>
      </c>
      <c r="AC76" s="70">
        <v>-0.42686475699999998</v>
      </c>
      <c r="AD76" s="70">
        <v>-0.296344365</v>
      </c>
      <c r="AE76" s="70">
        <v>-0.33333333300000001</v>
      </c>
    </row>
    <row r="77" spans="1:31" s="44" customFormat="1" ht="15" customHeight="1" x14ac:dyDescent="0.35">
      <c r="A77" s="199">
        <v>43962</v>
      </c>
      <c r="B77" s="69">
        <v>39387</v>
      </c>
      <c r="C77" s="69">
        <v>75</v>
      </c>
      <c r="D77" s="69">
        <v>739</v>
      </c>
      <c r="E77" s="69">
        <v>9276</v>
      </c>
      <c r="F77" s="69">
        <v>16635</v>
      </c>
      <c r="G77" s="69">
        <v>778</v>
      </c>
      <c r="H77" s="69">
        <v>853</v>
      </c>
      <c r="I77" s="69">
        <v>6266</v>
      </c>
      <c r="J77" s="69">
        <v>4653</v>
      </c>
      <c r="K77" s="69">
        <v>112</v>
      </c>
      <c r="L77" s="69">
        <v>28963</v>
      </c>
      <c r="M77" s="69">
        <v>55</v>
      </c>
      <c r="N77" s="69">
        <v>683</v>
      </c>
      <c r="O77" s="69">
        <v>6852</v>
      </c>
      <c r="P77" s="69">
        <v>11824</v>
      </c>
      <c r="Q77" s="69">
        <v>672</v>
      </c>
      <c r="R77" s="69">
        <v>645</v>
      </c>
      <c r="S77" s="69">
        <v>4285</v>
      </c>
      <c r="T77" s="69">
        <v>3859</v>
      </c>
      <c r="U77" s="69">
        <v>88</v>
      </c>
      <c r="V77" s="70">
        <v>-0.26568363699999997</v>
      </c>
      <c r="W77" s="70">
        <v>-0.26666666700000002</v>
      </c>
      <c r="X77" s="70">
        <v>-7.5778077999999999E-2</v>
      </c>
      <c r="Y77" s="70">
        <v>-0.26131953400000002</v>
      </c>
      <c r="Z77" s="70">
        <v>-0.28920949800000001</v>
      </c>
      <c r="AA77" s="70">
        <v>-0.13624678700000001</v>
      </c>
      <c r="AB77" s="70">
        <v>-0.24384525200000001</v>
      </c>
      <c r="AC77" s="70">
        <v>-0.31615065399999998</v>
      </c>
      <c r="AD77" s="70">
        <v>-0.17064259600000001</v>
      </c>
      <c r="AE77" s="70">
        <v>-0.21428571399999999</v>
      </c>
    </row>
    <row r="78" spans="1:31" s="44" customFormat="1" ht="15" customHeight="1" x14ac:dyDescent="0.35">
      <c r="A78" s="199">
        <v>43963</v>
      </c>
      <c r="B78" s="69">
        <v>39618</v>
      </c>
      <c r="C78" s="69">
        <v>53</v>
      </c>
      <c r="D78" s="69">
        <v>746</v>
      </c>
      <c r="E78" s="69">
        <v>9422</v>
      </c>
      <c r="F78" s="69">
        <v>16458</v>
      </c>
      <c r="G78" s="69">
        <v>839</v>
      </c>
      <c r="H78" s="69">
        <v>865</v>
      </c>
      <c r="I78" s="69">
        <v>6447</v>
      </c>
      <c r="J78" s="69">
        <v>4686</v>
      </c>
      <c r="K78" s="69">
        <v>102</v>
      </c>
      <c r="L78" s="69">
        <v>27440</v>
      </c>
      <c r="M78" s="69">
        <v>49</v>
      </c>
      <c r="N78" s="69">
        <v>630</v>
      </c>
      <c r="O78" s="69">
        <v>6351</v>
      </c>
      <c r="P78" s="69">
        <v>11142</v>
      </c>
      <c r="Q78" s="69">
        <v>622</v>
      </c>
      <c r="R78" s="69">
        <v>658</v>
      </c>
      <c r="S78" s="69">
        <v>4313</v>
      </c>
      <c r="T78" s="69">
        <v>3613</v>
      </c>
      <c r="U78" s="69">
        <v>62</v>
      </c>
      <c r="V78" s="70">
        <v>-0.30159623800000002</v>
      </c>
      <c r="W78" s="70">
        <v>-7.5471698000000004E-2</v>
      </c>
      <c r="X78" s="70">
        <v>-0.15549597900000001</v>
      </c>
      <c r="Y78" s="70">
        <v>-0.32593929100000002</v>
      </c>
      <c r="Z78" s="70">
        <v>-0.32300401000000001</v>
      </c>
      <c r="AA78" s="70">
        <v>-0.25864123999999999</v>
      </c>
      <c r="AB78" s="70">
        <v>-0.239306358</v>
      </c>
      <c r="AC78" s="70">
        <v>-0.33100667</v>
      </c>
      <c r="AD78" s="70">
        <v>-0.22897993999999999</v>
      </c>
      <c r="AE78" s="70">
        <v>-0.39215686300000002</v>
      </c>
    </row>
    <row r="79" spans="1:31" s="44" customFormat="1" ht="15" customHeight="1" x14ac:dyDescent="0.35">
      <c r="A79" s="199">
        <v>43964</v>
      </c>
      <c r="B79" s="69">
        <v>45923</v>
      </c>
      <c r="C79" s="69">
        <v>58</v>
      </c>
      <c r="D79" s="69">
        <v>903</v>
      </c>
      <c r="E79" s="69">
        <v>11776</v>
      </c>
      <c r="F79" s="69">
        <v>19160</v>
      </c>
      <c r="G79" s="69">
        <v>904</v>
      </c>
      <c r="H79" s="69">
        <v>939</v>
      </c>
      <c r="I79" s="69">
        <v>7140</v>
      </c>
      <c r="J79" s="69">
        <v>4932</v>
      </c>
      <c r="K79" s="69">
        <v>111</v>
      </c>
      <c r="L79" s="69">
        <v>27512</v>
      </c>
      <c r="M79" s="69">
        <v>58</v>
      </c>
      <c r="N79" s="69">
        <v>623</v>
      </c>
      <c r="O79" s="69">
        <v>6559</v>
      </c>
      <c r="P79" s="69">
        <v>11275</v>
      </c>
      <c r="Q79" s="69">
        <v>659</v>
      </c>
      <c r="R79" s="69">
        <v>614</v>
      </c>
      <c r="S79" s="69">
        <v>4219</v>
      </c>
      <c r="T79" s="69">
        <v>3429</v>
      </c>
      <c r="U79" s="69">
        <v>76</v>
      </c>
      <c r="V79" s="70">
        <v>-0.38638826300000001</v>
      </c>
      <c r="W79" s="70">
        <v>0</v>
      </c>
      <c r="X79" s="70">
        <v>-0.31007751900000002</v>
      </c>
      <c r="Y79" s="70">
        <v>-0.44301970099999999</v>
      </c>
      <c r="Z79" s="70">
        <v>-0.41153444700000003</v>
      </c>
      <c r="AA79" s="70">
        <v>-0.271017699</v>
      </c>
      <c r="AB79" s="70">
        <v>-0.34611288600000001</v>
      </c>
      <c r="AC79" s="70">
        <v>-0.40910364100000002</v>
      </c>
      <c r="AD79" s="70">
        <v>-0.30474452600000002</v>
      </c>
      <c r="AE79" s="70">
        <v>-0.31531531499999998</v>
      </c>
    </row>
    <row r="80" spans="1:31" s="44" customFormat="1" ht="15" customHeight="1" x14ac:dyDescent="0.35">
      <c r="A80" s="199">
        <v>43965</v>
      </c>
      <c r="B80" s="69">
        <v>42588</v>
      </c>
      <c r="C80" s="69">
        <v>76</v>
      </c>
      <c r="D80" s="69">
        <v>777</v>
      </c>
      <c r="E80" s="69">
        <v>10591</v>
      </c>
      <c r="F80" s="69">
        <v>18028</v>
      </c>
      <c r="G80" s="69">
        <v>870</v>
      </c>
      <c r="H80" s="69">
        <v>889</v>
      </c>
      <c r="I80" s="69">
        <v>6693</v>
      </c>
      <c r="J80" s="69">
        <v>4553</v>
      </c>
      <c r="K80" s="69">
        <v>111</v>
      </c>
      <c r="L80" s="69">
        <v>27822</v>
      </c>
      <c r="M80" s="69">
        <v>48</v>
      </c>
      <c r="N80" s="69">
        <v>616</v>
      </c>
      <c r="O80" s="69">
        <v>6578</v>
      </c>
      <c r="P80" s="69">
        <v>11335</v>
      </c>
      <c r="Q80" s="69">
        <v>626</v>
      </c>
      <c r="R80" s="69">
        <v>642</v>
      </c>
      <c r="S80" s="69">
        <v>4346</v>
      </c>
      <c r="T80" s="69">
        <v>3550</v>
      </c>
      <c r="U80" s="69">
        <v>81</v>
      </c>
      <c r="V80" s="70">
        <v>-0.33606275600000002</v>
      </c>
      <c r="W80" s="70">
        <v>-0.368421053</v>
      </c>
      <c r="X80" s="70">
        <v>-0.207207207</v>
      </c>
      <c r="Y80" s="70">
        <v>-0.378906619</v>
      </c>
      <c r="Z80" s="70">
        <v>-0.37125582400000001</v>
      </c>
      <c r="AA80" s="70">
        <v>-0.28045977</v>
      </c>
      <c r="AB80" s="70">
        <v>-0.27784027</v>
      </c>
      <c r="AC80" s="70">
        <v>-0.35066487400000002</v>
      </c>
      <c r="AD80" s="70">
        <v>-0.22029431099999999</v>
      </c>
      <c r="AE80" s="70">
        <v>-0.27027026999999998</v>
      </c>
    </row>
    <row r="81" spans="1:31" s="44" customFormat="1" ht="15" customHeight="1" x14ac:dyDescent="0.35">
      <c r="A81" s="199">
        <v>43966</v>
      </c>
      <c r="B81" s="69">
        <v>41945</v>
      </c>
      <c r="C81" s="69">
        <v>74</v>
      </c>
      <c r="D81" s="69">
        <v>792</v>
      </c>
      <c r="E81" s="69">
        <v>10674</v>
      </c>
      <c r="F81" s="69">
        <v>17754</v>
      </c>
      <c r="G81" s="69">
        <v>818</v>
      </c>
      <c r="H81" s="69">
        <v>824</v>
      </c>
      <c r="I81" s="69">
        <v>6466</v>
      </c>
      <c r="J81" s="69">
        <v>4421</v>
      </c>
      <c r="K81" s="69">
        <v>122</v>
      </c>
      <c r="L81" s="69">
        <v>28429</v>
      </c>
      <c r="M81" s="69">
        <v>58</v>
      </c>
      <c r="N81" s="69">
        <v>617</v>
      </c>
      <c r="O81" s="69">
        <v>6614</v>
      </c>
      <c r="P81" s="69">
        <v>11643</v>
      </c>
      <c r="Q81" s="69">
        <v>690</v>
      </c>
      <c r="R81" s="69">
        <v>698</v>
      </c>
      <c r="S81" s="69">
        <v>4428</v>
      </c>
      <c r="T81" s="69">
        <v>3587</v>
      </c>
      <c r="U81" s="69">
        <v>94</v>
      </c>
      <c r="V81" s="70">
        <v>-0.30238879499999999</v>
      </c>
      <c r="W81" s="70">
        <v>-0.21621621599999999</v>
      </c>
      <c r="X81" s="70">
        <v>-0.22095959600000001</v>
      </c>
      <c r="Y81" s="70">
        <v>-0.38036350000000002</v>
      </c>
      <c r="Z81" s="70">
        <v>-0.34420412299999997</v>
      </c>
      <c r="AA81" s="70">
        <v>-0.156479218</v>
      </c>
      <c r="AB81" s="70">
        <v>-0.152912621</v>
      </c>
      <c r="AC81" s="70">
        <v>-0.31518713300000001</v>
      </c>
      <c r="AD81" s="70">
        <v>-0.18864510300000001</v>
      </c>
      <c r="AE81" s="70">
        <v>-0.229508197</v>
      </c>
    </row>
    <row r="82" spans="1:31" s="44" customFormat="1" ht="15" customHeight="1" x14ac:dyDescent="0.35">
      <c r="A82" s="199">
        <v>43967</v>
      </c>
      <c r="B82" s="69">
        <v>41580</v>
      </c>
      <c r="C82" s="69">
        <v>52</v>
      </c>
      <c r="D82" s="69">
        <v>767</v>
      </c>
      <c r="E82" s="69">
        <v>10387</v>
      </c>
      <c r="F82" s="69">
        <v>17724</v>
      </c>
      <c r="G82" s="69">
        <v>894</v>
      </c>
      <c r="H82" s="69">
        <v>847</v>
      </c>
      <c r="I82" s="69">
        <v>6236</v>
      </c>
      <c r="J82" s="69">
        <v>4554</v>
      </c>
      <c r="K82" s="69">
        <v>119</v>
      </c>
      <c r="L82" s="69">
        <v>27198</v>
      </c>
      <c r="M82" s="69">
        <v>48</v>
      </c>
      <c r="N82" s="69">
        <v>591</v>
      </c>
      <c r="O82" s="69">
        <v>6207</v>
      </c>
      <c r="P82" s="69">
        <v>11052</v>
      </c>
      <c r="Q82" s="69">
        <v>671</v>
      </c>
      <c r="R82" s="69">
        <v>719</v>
      </c>
      <c r="S82" s="69">
        <v>4523</v>
      </c>
      <c r="T82" s="69">
        <v>3304</v>
      </c>
      <c r="U82" s="69">
        <v>83</v>
      </c>
      <c r="V82" s="70">
        <v>-0.327060558</v>
      </c>
      <c r="W82" s="70">
        <v>-7.6923077000000006E-2</v>
      </c>
      <c r="X82" s="70">
        <v>-0.22946544999999999</v>
      </c>
      <c r="Y82" s="70">
        <v>-0.40242611</v>
      </c>
      <c r="Z82" s="70">
        <v>-0.37643872699999997</v>
      </c>
      <c r="AA82" s="70">
        <v>-0.24944071600000001</v>
      </c>
      <c r="AB82" s="70">
        <v>-0.15112160599999999</v>
      </c>
      <c r="AC82" s="70">
        <v>-0.27469531800000002</v>
      </c>
      <c r="AD82" s="70">
        <v>-0.27448397000000002</v>
      </c>
      <c r="AE82" s="70">
        <v>-0.30252100799999998</v>
      </c>
    </row>
    <row r="83" spans="1:31" s="44" customFormat="1" ht="15" customHeight="1" x14ac:dyDescent="0.35">
      <c r="A83" s="199">
        <v>43968</v>
      </c>
      <c r="B83" s="69">
        <v>41834</v>
      </c>
      <c r="C83" s="69">
        <v>59</v>
      </c>
      <c r="D83" s="69">
        <v>752</v>
      </c>
      <c r="E83" s="69">
        <v>10621</v>
      </c>
      <c r="F83" s="69">
        <v>17901</v>
      </c>
      <c r="G83" s="69">
        <v>908</v>
      </c>
      <c r="H83" s="69">
        <v>891</v>
      </c>
      <c r="I83" s="69">
        <v>6202</v>
      </c>
      <c r="J83" s="69">
        <v>4386</v>
      </c>
      <c r="K83" s="69">
        <v>114</v>
      </c>
      <c r="L83" s="69">
        <v>28090</v>
      </c>
      <c r="M83" s="69">
        <v>52</v>
      </c>
      <c r="N83" s="69">
        <v>655</v>
      </c>
      <c r="O83" s="69">
        <v>6224</v>
      </c>
      <c r="P83" s="69">
        <v>11370</v>
      </c>
      <c r="Q83" s="69">
        <v>730</v>
      </c>
      <c r="R83" s="69">
        <v>697</v>
      </c>
      <c r="S83" s="69">
        <v>4837</v>
      </c>
      <c r="T83" s="69">
        <v>3457</v>
      </c>
      <c r="U83" s="69">
        <v>68</v>
      </c>
      <c r="V83" s="70">
        <v>-0.29945855900000001</v>
      </c>
      <c r="W83" s="70">
        <v>-0.11864406800000001</v>
      </c>
      <c r="X83" s="70">
        <v>-0.128989362</v>
      </c>
      <c r="Y83" s="70">
        <v>-0.41399114999999997</v>
      </c>
      <c r="Z83" s="70">
        <v>-0.36483995299999999</v>
      </c>
      <c r="AA83" s="70">
        <v>-0.196035242</v>
      </c>
      <c r="AB83" s="70">
        <v>-0.21773288399999999</v>
      </c>
      <c r="AC83" s="70">
        <v>-0.22009029299999999</v>
      </c>
      <c r="AD83" s="70">
        <v>-0.211810306</v>
      </c>
      <c r="AE83" s="70">
        <v>-0.40350877200000002</v>
      </c>
    </row>
    <row r="84" spans="1:31" s="44" customFormat="1" ht="15" customHeight="1" x14ac:dyDescent="0.35">
      <c r="A84" s="199">
        <v>43969</v>
      </c>
      <c r="B84" s="69">
        <v>39353</v>
      </c>
      <c r="C84" s="69">
        <v>65</v>
      </c>
      <c r="D84" s="69">
        <v>724</v>
      </c>
      <c r="E84" s="69">
        <v>9358</v>
      </c>
      <c r="F84" s="69">
        <v>16960</v>
      </c>
      <c r="G84" s="69">
        <v>850</v>
      </c>
      <c r="H84" s="69">
        <v>871</v>
      </c>
      <c r="I84" s="69">
        <v>6063</v>
      </c>
      <c r="J84" s="69">
        <v>4356</v>
      </c>
      <c r="K84" s="69">
        <v>106</v>
      </c>
      <c r="L84" s="69">
        <v>28971</v>
      </c>
      <c r="M84" s="69">
        <v>64</v>
      </c>
      <c r="N84" s="69">
        <v>692</v>
      </c>
      <c r="O84" s="69">
        <v>6941</v>
      </c>
      <c r="P84" s="69">
        <v>11268</v>
      </c>
      <c r="Q84" s="69">
        <v>768</v>
      </c>
      <c r="R84" s="69">
        <v>790</v>
      </c>
      <c r="S84" s="69">
        <v>4795</v>
      </c>
      <c r="T84" s="69">
        <v>3553</v>
      </c>
      <c r="U84" s="69">
        <v>100</v>
      </c>
      <c r="V84" s="70">
        <v>-0.26554425700000001</v>
      </c>
      <c r="W84" s="70">
        <v>-1.5384615000000001E-2</v>
      </c>
      <c r="X84" s="70">
        <v>-4.4198895000000002E-2</v>
      </c>
      <c r="Y84" s="70">
        <v>-0.25828168400000001</v>
      </c>
      <c r="Z84" s="70">
        <v>-0.335613208</v>
      </c>
      <c r="AA84" s="70">
        <v>-9.6470587999999996E-2</v>
      </c>
      <c r="AB84" s="70">
        <v>-9.2996555999999994E-2</v>
      </c>
      <c r="AC84" s="70">
        <v>-0.20913739100000001</v>
      </c>
      <c r="AD84" s="70">
        <v>-0.184343434</v>
      </c>
      <c r="AE84" s="70">
        <v>-5.6603774000000003E-2</v>
      </c>
    </row>
    <row r="85" spans="1:31" s="44" customFormat="1" ht="15" customHeight="1" x14ac:dyDescent="0.35">
      <c r="A85" s="199">
        <v>43970</v>
      </c>
      <c r="B85" s="69">
        <v>41888</v>
      </c>
      <c r="C85" s="69">
        <v>65</v>
      </c>
      <c r="D85" s="69">
        <v>815</v>
      </c>
      <c r="E85" s="69">
        <v>9931</v>
      </c>
      <c r="F85" s="69">
        <v>17761</v>
      </c>
      <c r="G85" s="69">
        <v>873</v>
      </c>
      <c r="H85" s="69">
        <v>962</v>
      </c>
      <c r="I85" s="69">
        <v>6606</v>
      </c>
      <c r="J85" s="69">
        <v>4760</v>
      </c>
      <c r="K85" s="69">
        <v>115</v>
      </c>
      <c r="L85" s="69">
        <v>31564</v>
      </c>
      <c r="M85" s="69">
        <v>55</v>
      </c>
      <c r="N85" s="69">
        <v>710</v>
      </c>
      <c r="O85" s="69">
        <v>7251</v>
      </c>
      <c r="P85" s="69">
        <v>13135</v>
      </c>
      <c r="Q85" s="69">
        <v>818</v>
      </c>
      <c r="R85" s="69">
        <v>733</v>
      </c>
      <c r="S85" s="69">
        <v>4967</v>
      </c>
      <c r="T85" s="69">
        <v>3802</v>
      </c>
      <c r="U85" s="69">
        <v>93</v>
      </c>
      <c r="V85" s="70">
        <v>-0.23919641999999999</v>
      </c>
      <c r="W85" s="70">
        <v>-0.15384615400000001</v>
      </c>
      <c r="X85" s="70">
        <v>-0.12883435600000001</v>
      </c>
      <c r="Y85" s="70">
        <v>-0.26986204800000002</v>
      </c>
      <c r="Z85" s="70">
        <v>-0.26045830800000003</v>
      </c>
      <c r="AA85" s="70">
        <v>-6.3001144999999995E-2</v>
      </c>
      <c r="AB85" s="70">
        <v>-0.23804573800000001</v>
      </c>
      <c r="AC85" s="70">
        <v>-0.248107781</v>
      </c>
      <c r="AD85" s="70">
        <v>-0.20126050400000001</v>
      </c>
      <c r="AE85" s="70">
        <v>-0.19130434800000001</v>
      </c>
    </row>
    <row r="86" spans="1:31" s="44" customFormat="1" ht="15" customHeight="1" x14ac:dyDescent="0.35">
      <c r="A86" s="199">
        <v>43971</v>
      </c>
      <c r="B86" s="69">
        <v>44420</v>
      </c>
      <c r="C86" s="69">
        <v>69</v>
      </c>
      <c r="D86" s="69">
        <v>844</v>
      </c>
      <c r="E86" s="69">
        <v>10852</v>
      </c>
      <c r="F86" s="69">
        <v>19020</v>
      </c>
      <c r="G86" s="69">
        <v>928</v>
      </c>
      <c r="H86" s="69">
        <v>997</v>
      </c>
      <c r="I86" s="69">
        <v>6884</v>
      </c>
      <c r="J86" s="69">
        <v>4718</v>
      </c>
      <c r="K86" s="69">
        <v>108</v>
      </c>
      <c r="L86" s="69">
        <v>29512</v>
      </c>
      <c r="M86" s="69">
        <v>57</v>
      </c>
      <c r="N86" s="69">
        <v>660</v>
      </c>
      <c r="O86" s="69">
        <v>6966</v>
      </c>
      <c r="P86" s="69">
        <v>12256</v>
      </c>
      <c r="Q86" s="69">
        <v>757</v>
      </c>
      <c r="R86" s="69">
        <v>653</v>
      </c>
      <c r="S86" s="69">
        <v>4473</v>
      </c>
      <c r="T86" s="69">
        <v>3592</v>
      </c>
      <c r="U86" s="69">
        <v>98</v>
      </c>
      <c r="V86" s="70">
        <v>-0.328348427</v>
      </c>
      <c r="W86" s="70">
        <v>-0.17391304299999999</v>
      </c>
      <c r="X86" s="70">
        <v>-0.21800947900000001</v>
      </c>
      <c r="Y86" s="70">
        <v>-0.35809067500000002</v>
      </c>
      <c r="Z86" s="70">
        <v>-0.35562565699999998</v>
      </c>
      <c r="AA86" s="70">
        <v>-0.184267241</v>
      </c>
      <c r="AB86" s="70">
        <v>-0.34503510500000001</v>
      </c>
      <c r="AC86" s="70">
        <v>-0.35023242300000001</v>
      </c>
      <c r="AD86" s="70">
        <v>-0.238660449</v>
      </c>
      <c r="AE86" s="70">
        <v>-9.2592593000000001E-2</v>
      </c>
    </row>
    <row r="87" spans="1:31" s="44" customFormat="1" ht="15" customHeight="1" x14ac:dyDescent="0.35">
      <c r="A87" s="199">
        <v>43972</v>
      </c>
      <c r="B87" s="69">
        <v>46245</v>
      </c>
      <c r="C87" s="69">
        <v>60</v>
      </c>
      <c r="D87" s="69">
        <v>863</v>
      </c>
      <c r="E87" s="69">
        <v>11446</v>
      </c>
      <c r="F87" s="69">
        <v>20047</v>
      </c>
      <c r="G87" s="69">
        <v>911</v>
      </c>
      <c r="H87" s="69">
        <v>974</v>
      </c>
      <c r="I87" s="69">
        <v>6926</v>
      </c>
      <c r="J87" s="69">
        <v>4884</v>
      </c>
      <c r="K87" s="69">
        <v>134</v>
      </c>
      <c r="L87" s="69">
        <v>29385</v>
      </c>
      <c r="M87" s="69">
        <v>56</v>
      </c>
      <c r="N87" s="69">
        <v>710</v>
      </c>
      <c r="O87" s="69">
        <v>6978</v>
      </c>
      <c r="P87" s="69">
        <v>12403</v>
      </c>
      <c r="Q87" s="69">
        <v>753</v>
      </c>
      <c r="R87" s="69">
        <v>685</v>
      </c>
      <c r="S87" s="69">
        <v>4304</v>
      </c>
      <c r="T87" s="69">
        <v>3404</v>
      </c>
      <c r="U87" s="69">
        <v>92</v>
      </c>
      <c r="V87" s="70">
        <v>-0.35610218700000001</v>
      </c>
      <c r="W87" s="70">
        <v>-6.6666666999999999E-2</v>
      </c>
      <c r="X87" s="70">
        <v>-0.177288528</v>
      </c>
      <c r="Y87" s="70">
        <v>-0.39035470900000002</v>
      </c>
      <c r="Z87" s="70">
        <v>-0.38130393600000001</v>
      </c>
      <c r="AA87" s="70">
        <v>-0.17343578500000001</v>
      </c>
      <c r="AB87" s="70">
        <v>-0.29671457899999998</v>
      </c>
      <c r="AC87" s="70">
        <v>-0.37857349099999998</v>
      </c>
      <c r="AD87" s="70">
        <v>-0.303030303</v>
      </c>
      <c r="AE87" s="70">
        <v>-0.31343283599999999</v>
      </c>
    </row>
    <row r="88" spans="1:31" s="44" customFormat="1" ht="15" customHeight="1" x14ac:dyDescent="0.35">
      <c r="A88" s="199">
        <v>43973</v>
      </c>
      <c r="B88" s="69">
        <v>43117</v>
      </c>
      <c r="C88" s="69">
        <v>57</v>
      </c>
      <c r="D88" s="69">
        <v>842</v>
      </c>
      <c r="E88" s="69">
        <v>10615</v>
      </c>
      <c r="F88" s="69">
        <v>18504</v>
      </c>
      <c r="G88" s="69">
        <v>905</v>
      </c>
      <c r="H88" s="69">
        <v>892</v>
      </c>
      <c r="I88" s="69">
        <v>6679</v>
      </c>
      <c r="J88" s="69">
        <v>4486</v>
      </c>
      <c r="K88" s="69">
        <v>137</v>
      </c>
      <c r="L88" s="69">
        <v>30570</v>
      </c>
      <c r="M88" s="69">
        <v>59</v>
      </c>
      <c r="N88" s="69">
        <v>706</v>
      </c>
      <c r="O88" s="69">
        <v>7179</v>
      </c>
      <c r="P88" s="69">
        <v>12931</v>
      </c>
      <c r="Q88" s="69">
        <v>750</v>
      </c>
      <c r="R88" s="69">
        <v>749</v>
      </c>
      <c r="S88" s="69">
        <v>4491</v>
      </c>
      <c r="T88" s="69">
        <v>3628</v>
      </c>
      <c r="U88" s="69">
        <v>77</v>
      </c>
      <c r="V88" s="70">
        <v>-0.28032121100000001</v>
      </c>
      <c r="W88" s="70">
        <v>3.5087719000000003E-2</v>
      </c>
      <c r="X88" s="70">
        <v>-0.16152019000000001</v>
      </c>
      <c r="Y88" s="70">
        <v>-0.32369288699999998</v>
      </c>
      <c r="Z88" s="70">
        <v>-0.30117812399999999</v>
      </c>
      <c r="AA88" s="70">
        <v>-0.17127071799999999</v>
      </c>
      <c r="AB88" s="70">
        <v>-0.16031390100000001</v>
      </c>
      <c r="AC88" s="70">
        <v>-0.32759395099999999</v>
      </c>
      <c r="AD88" s="70">
        <v>-0.19126170300000001</v>
      </c>
      <c r="AE88" s="70">
        <v>-0.43795620400000002</v>
      </c>
    </row>
    <row r="89" spans="1:31" s="44" customFormat="1" ht="15" customHeight="1" x14ac:dyDescent="0.35">
      <c r="A89" s="199">
        <v>43974</v>
      </c>
      <c r="B89" s="69">
        <v>42725</v>
      </c>
      <c r="C89" s="69">
        <v>67</v>
      </c>
      <c r="D89" s="69">
        <v>860</v>
      </c>
      <c r="E89" s="69">
        <v>10495</v>
      </c>
      <c r="F89" s="69">
        <v>18239</v>
      </c>
      <c r="G89" s="69">
        <v>915</v>
      </c>
      <c r="H89" s="69">
        <v>885</v>
      </c>
      <c r="I89" s="69">
        <v>6462</v>
      </c>
      <c r="J89" s="69">
        <v>4696</v>
      </c>
      <c r="K89" s="69">
        <v>106</v>
      </c>
      <c r="L89" s="69">
        <v>28796</v>
      </c>
      <c r="M89" s="69">
        <v>56</v>
      </c>
      <c r="N89" s="69">
        <v>653</v>
      </c>
      <c r="O89" s="69">
        <v>6489</v>
      </c>
      <c r="P89" s="69">
        <v>12068</v>
      </c>
      <c r="Q89" s="69">
        <v>753</v>
      </c>
      <c r="R89" s="69">
        <v>695</v>
      </c>
      <c r="S89" s="69">
        <v>4569</v>
      </c>
      <c r="T89" s="69">
        <v>3425</v>
      </c>
      <c r="U89" s="69">
        <v>88</v>
      </c>
      <c r="V89" s="70">
        <v>-0.30788085599999998</v>
      </c>
      <c r="W89" s="70">
        <v>-0.16417910399999999</v>
      </c>
      <c r="X89" s="70">
        <v>-0.240697674</v>
      </c>
      <c r="Y89" s="70">
        <v>-0.38170557399999999</v>
      </c>
      <c r="Z89" s="70">
        <v>-0.33834091799999999</v>
      </c>
      <c r="AA89" s="70">
        <v>-0.17704918</v>
      </c>
      <c r="AB89" s="70">
        <v>-0.21468926599999999</v>
      </c>
      <c r="AC89" s="70">
        <v>-0.29294336100000001</v>
      </c>
      <c r="AD89" s="70">
        <v>-0.27065587699999999</v>
      </c>
      <c r="AE89" s="70">
        <v>-0.16981132099999999</v>
      </c>
    </row>
    <row r="90" spans="1:31" s="44" customFormat="1" ht="15" customHeight="1" x14ac:dyDescent="0.35">
      <c r="A90" s="199">
        <v>43975</v>
      </c>
      <c r="B90" s="69">
        <v>42305</v>
      </c>
      <c r="C90" s="69">
        <v>65</v>
      </c>
      <c r="D90" s="69">
        <v>829</v>
      </c>
      <c r="E90" s="69">
        <v>10438</v>
      </c>
      <c r="F90" s="69">
        <v>18137</v>
      </c>
      <c r="G90" s="69">
        <v>846</v>
      </c>
      <c r="H90" s="69">
        <v>903</v>
      </c>
      <c r="I90" s="69">
        <v>6350</v>
      </c>
      <c r="J90" s="69">
        <v>4607</v>
      </c>
      <c r="K90" s="69">
        <v>130</v>
      </c>
      <c r="L90" s="69">
        <v>28956</v>
      </c>
      <c r="M90" s="69">
        <v>39</v>
      </c>
      <c r="N90" s="69">
        <v>620</v>
      </c>
      <c r="O90" s="69">
        <v>6586</v>
      </c>
      <c r="P90" s="69">
        <v>12276</v>
      </c>
      <c r="Q90" s="69">
        <v>712</v>
      </c>
      <c r="R90" s="69">
        <v>697</v>
      </c>
      <c r="S90" s="69">
        <v>4548</v>
      </c>
      <c r="T90" s="69">
        <v>3403</v>
      </c>
      <c r="U90" s="69">
        <v>75</v>
      </c>
      <c r="V90" s="70">
        <v>-0.29801989499999998</v>
      </c>
      <c r="W90" s="70">
        <v>-0.4</v>
      </c>
      <c r="X90" s="70">
        <v>-0.25211097700000001</v>
      </c>
      <c r="Y90" s="70">
        <v>-0.36903621399999997</v>
      </c>
      <c r="Z90" s="70">
        <v>-0.32315156900000003</v>
      </c>
      <c r="AA90" s="70">
        <v>-0.158392435</v>
      </c>
      <c r="AB90" s="70">
        <v>-0.228128461</v>
      </c>
      <c r="AC90" s="70">
        <v>-0.283779528</v>
      </c>
      <c r="AD90" s="70">
        <v>-0.26134143700000001</v>
      </c>
      <c r="AE90" s="70">
        <v>-0.42307692299999999</v>
      </c>
    </row>
    <row r="91" spans="1:31" s="44" customFormat="1" ht="15" customHeight="1" x14ac:dyDescent="0.35">
      <c r="A91" s="199">
        <v>43976</v>
      </c>
      <c r="B91" s="69">
        <v>38921</v>
      </c>
      <c r="C91" s="69">
        <v>56</v>
      </c>
      <c r="D91" s="69">
        <v>757</v>
      </c>
      <c r="E91" s="69">
        <v>9215</v>
      </c>
      <c r="F91" s="69">
        <v>16605</v>
      </c>
      <c r="G91" s="69">
        <v>893</v>
      </c>
      <c r="H91" s="69">
        <v>890</v>
      </c>
      <c r="I91" s="69">
        <v>6110</v>
      </c>
      <c r="J91" s="69">
        <v>4281</v>
      </c>
      <c r="K91" s="69">
        <v>114</v>
      </c>
      <c r="L91" s="69">
        <v>33962</v>
      </c>
      <c r="M91" s="69">
        <v>55</v>
      </c>
      <c r="N91" s="69">
        <v>751</v>
      </c>
      <c r="O91" s="69">
        <v>7943</v>
      </c>
      <c r="P91" s="69">
        <v>14835</v>
      </c>
      <c r="Q91" s="69">
        <v>816</v>
      </c>
      <c r="R91" s="69">
        <v>790</v>
      </c>
      <c r="S91" s="69">
        <v>4950</v>
      </c>
      <c r="T91" s="69">
        <v>3741</v>
      </c>
      <c r="U91" s="69">
        <v>81</v>
      </c>
      <c r="V91" s="70">
        <v>-0.12411634000000001</v>
      </c>
      <c r="W91" s="70">
        <v>-1.7857142999999999E-2</v>
      </c>
      <c r="X91" s="70">
        <v>-7.9260240000000003E-3</v>
      </c>
      <c r="Y91" s="70">
        <v>-0.13803581100000001</v>
      </c>
      <c r="Z91" s="70">
        <v>-0.10659439900000001</v>
      </c>
      <c r="AA91" s="70">
        <v>-8.6226204000000001E-2</v>
      </c>
      <c r="AB91" s="70">
        <v>-0.112359551</v>
      </c>
      <c r="AC91" s="70">
        <v>-0.18985270000000001</v>
      </c>
      <c r="AD91" s="70">
        <v>-0.12613875299999999</v>
      </c>
      <c r="AE91" s="70">
        <v>-0.28947368400000001</v>
      </c>
    </row>
    <row r="92" spans="1:31" s="44" customFormat="1" ht="15" customHeight="1" x14ac:dyDescent="0.35">
      <c r="A92" s="199">
        <v>43977</v>
      </c>
      <c r="B92" s="69">
        <v>41592</v>
      </c>
      <c r="C92" s="69">
        <v>66</v>
      </c>
      <c r="D92" s="69">
        <v>795</v>
      </c>
      <c r="E92" s="69">
        <v>10019</v>
      </c>
      <c r="F92" s="69">
        <v>17788</v>
      </c>
      <c r="G92" s="69">
        <v>810</v>
      </c>
      <c r="H92" s="69">
        <v>927</v>
      </c>
      <c r="I92" s="69">
        <v>6388</v>
      </c>
      <c r="J92" s="69">
        <v>4709</v>
      </c>
      <c r="K92" s="69">
        <v>90</v>
      </c>
      <c r="L92" s="69">
        <v>31568</v>
      </c>
      <c r="M92" s="69">
        <v>54</v>
      </c>
      <c r="N92" s="69">
        <v>689</v>
      </c>
      <c r="O92" s="69">
        <v>7220</v>
      </c>
      <c r="P92" s="69">
        <v>13641</v>
      </c>
      <c r="Q92" s="69">
        <v>808</v>
      </c>
      <c r="R92" s="69">
        <v>710</v>
      </c>
      <c r="S92" s="69">
        <v>4727</v>
      </c>
      <c r="T92" s="69">
        <v>3628</v>
      </c>
      <c r="U92" s="69">
        <v>91</v>
      </c>
      <c r="V92" s="70">
        <v>-0.228834764</v>
      </c>
      <c r="W92" s="70">
        <v>-0.18181818199999999</v>
      </c>
      <c r="X92" s="70">
        <v>-0.133333333</v>
      </c>
      <c r="Y92" s="70">
        <v>-0.27936919900000001</v>
      </c>
      <c r="Z92" s="70">
        <v>-0.233134698</v>
      </c>
      <c r="AA92" s="70">
        <v>-2.4691359999999998E-3</v>
      </c>
      <c r="AB92" s="70">
        <v>-0.234088457</v>
      </c>
      <c r="AC92" s="70">
        <v>-0.26001878499999997</v>
      </c>
      <c r="AD92" s="70">
        <v>-0.22956041599999999</v>
      </c>
      <c r="AE92" s="70">
        <v>1.1111111E-2</v>
      </c>
    </row>
    <row r="93" spans="1:31" s="44" customFormat="1" ht="15" customHeight="1" x14ac:dyDescent="0.35">
      <c r="A93" s="199">
        <v>43978</v>
      </c>
      <c r="B93" s="69">
        <v>46621</v>
      </c>
      <c r="C93" s="69">
        <v>73</v>
      </c>
      <c r="D93" s="69">
        <v>929</v>
      </c>
      <c r="E93" s="69">
        <v>11480</v>
      </c>
      <c r="F93" s="69">
        <v>20179</v>
      </c>
      <c r="G93" s="69">
        <v>957</v>
      </c>
      <c r="H93" s="69">
        <v>939</v>
      </c>
      <c r="I93" s="69">
        <v>6948</v>
      </c>
      <c r="J93" s="69">
        <v>4985</v>
      </c>
      <c r="K93" s="69">
        <v>131</v>
      </c>
      <c r="L93" s="69">
        <v>31182</v>
      </c>
      <c r="M93" s="69">
        <v>52</v>
      </c>
      <c r="N93" s="69">
        <v>690</v>
      </c>
      <c r="O93" s="69">
        <v>7265</v>
      </c>
      <c r="P93" s="69">
        <v>13273</v>
      </c>
      <c r="Q93" s="69">
        <v>800</v>
      </c>
      <c r="R93" s="69">
        <v>706</v>
      </c>
      <c r="S93" s="69">
        <v>4639</v>
      </c>
      <c r="T93" s="69">
        <v>3680</v>
      </c>
      <c r="U93" s="69">
        <v>77</v>
      </c>
      <c r="V93" s="70">
        <v>-0.31939899300000002</v>
      </c>
      <c r="W93" s="70">
        <v>-0.28767123300000003</v>
      </c>
      <c r="X93" s="70">
        <v>-0.25726587699999998</v>
      </c>
      <c r="Y93" s="70">
        <v>-0.36716027899999998</v>
      </c>
      <c r="Z93" s="70">
        <v>-0.342236979</v>
      </c>
      <c r="AA93" s="70">
        <v>-0.164054336</v>
      </c>
      <c r="AB93" s="70">
        <v>-0.248136315</v>
      </c>
      <c r="AC93" s="70">
        <v>-0.33232584900000001</v>
      </c>
      <c r="AD93" s="70">
        <v>-0.26178535600000002</v>
      </c>
      <c r="AE93" s="70">
        <v>-0.41221374</v>
      </c>
    </row>
    <row r="94" spans="1:31" s="44" customFormat="1" ht="15" customHeight="1" x14ac:dyDescent="0.35">
      <c r="A94" s="199">
        <v>43979</v>
      </c>
      <c r="B94" s="69">
        <v>43109</v>
      </c>
      <c r="C94" s="69">
        <v>56</v>
      </c>
      <c r="D94" s="69">
        <v>846</v>
      </c>
      <c r="E94" s="69">
        <v>10687</v>
      </c>
      <c r="F94" s="69">
        <v>18415</v>
      </c>
      <c r="G94" s="69">
        <v>898</v>
      </c>
      <c r="H94" s="69">
        <v>941</v>
      </c>
      <c r="I94" s="69">
        <v>6528</v>
      </c>
      <c r="J94" s="69">
        <v>4609</v>
      </c>
      <c r="K94" s="69">
        <v>129</v>
      </c>
      <c r="L94" s="69">
        <v>31571</v>
      </c>
      <c r="M94" s="69">
        <v>54</v>
      </c>
      <c r="N94" s="69">
        <v>709</v>
      </c>
      <c r="O94" s="69">
        <v>7473</v>
      </c>
      <c r="P94" s="69">
        <v>13432</v>
      </c>
      <c r="Q94" s="69">
        <v>723</v>
      </c>
      <c r="R94" s="69">
        <v>713</v>
      </c>
      <c r="S94" s="69">
        <v>4626</v>
      </c>
      <c r="T94" s="69">
        <v>3739</v>
      </c>
      <c r="U94" s="69">
        <v>102</v>
      </c>
      <c r="V94" s="70">
        <v>-0.256739251</v>
      </c>
      <c r="W94" s="70">
        <v>-3.5714285999999998E-2</v>
      </c>
      <c r="X94" s="70">
        <v>-0.161938534</v>
      </c>
      <c r="Y94" s="70">
        <v>-0.30073921599999998</v>
      </c>
      <c r="Z94" s="70">
        <v>-0.27059462400000001</v>
      </c>
      <c r="AA94" s="70">
        <v>-0.19487750600000001</v>
      </c>
      <c r="AB94" s="70">
        <v>-0.24229543000000001</v>
      </c>
      <c r="AC94" s="70">
        <v>-0.29136029400000002</v>
      </c>
      <c r="AD94" s="70">
        <v>-0.18876112</v>
      </c>
      <c r="AE94" s="70">
        <v>-0.20930232600000001</v>
      </c>
    </row>
    <row r="95" spans="1:31" s="44" customFormat="1" ht="15" customHeight="1" x14ac:dyDescent="0.35">
      <c r="A95" s="199">
        <v>43980</v>
      </c>
      <c r="B95" s="69">
        <v>42601</v>
      </c>
      <c r="C95" s="69">
        <v>71</v>
      </c>
      <c r="D95" s="69">
        <v>839</v>
      </c>
      <c r="E95" s="69">
        <v>10471</v>
      </c>
      <c r="F95" s="69">
        <v>18247</v>
      </c>
      <c r="G95" s="69">
        <v>884</v>
      </c>
      <c r="H95" s="69">
        <v>897</v>
      </c>
      <c r="I95" s="69">
        <v>6566</v>
      </c>
      <c r="J95" s="69">
        <v>4518</v>
      </c>
      <c r="K95" s="69">
        <v>108</v>
      </c>
      <c r="L95" s="69">
        <v>32120</v>
      </c>
      <c r="M95" s="69">
        <v>53</v>
      </c>
      <c r="N95" s="69">
        <v>783</v>
      </c>
      <c r="O95" s="69">
        <v>7717</v>
      </c>
      <c r="P95" s="69">
        <v>13359</v>
      </c>
      <c r="Q95" s="69">
        <v>732</v>
      </c>
      <c r="R95" s="69">
        <v>758</v>
      </c>
      <c r="S95" s="69">
        <v>4798</v>
      </c>
      <c r="T95" s="69">
        <v>3834</v>
      </c>
      <c r="U95" s="69">
        <v>86</v>
      </c>
      <c r="V95" s="70">
        <v>-0.240491752</v>
      </c>
      <c r="W95" s="70">
        <v>-0.25352112700000001</v>
      </c>
      <c r="X95" s="70">
        <v>-6.6746126000000003E-2</v>
      </c>
      <c r="Y95" s="70">
        <v>-0.26301212899999998</v>
      </c>
      <c r="Z95" s="70">
        <v>-0.267879651</v>
      </c>
      <c r="AA95" s="70">
        <v>-0.17194570100000001</v>
      </c>
      <c r="AB95" s="70">
        <v>-0.154960981</v>
      </c>
      <c r="AC95" s="70">
        <v>-0.26926591500000002</v>
      </c>
      <c r="AD95" s="70">
        <v>-0.151394422</v>
      </c>
      <c r="AE95" s="70">
        <v>-0.20370370400000001</v>
      </c>
    </row>
    <row r="96" spans="1:31" s="44" customFormat="1" ht="15" customHeight="1" x14ac:dyDescent="0.35">
      <c r="A96" s="199">
        <v>43981</v>
      </c>
      <c r="B96" s="69">
        <v>41956</v>
      </c>
      <c r="C96" s="69">
        <v>49</v>
      </c>
      <c r="D96" s="69">
        <v>770</v>
      </c>
      <c r="E96" s="69">
        <v>10355</v>
      </c>
      <c r="F96" s="69">
        <v>17816</v>
      </c>
      <c r="G96" s="69">
        <v>948</v>
      </c>
      <c r="H96" s="69">
        <v>894</v>
      </c>
      <c r="I96" s="69">
        <v>6386</v>
      </c>
      <c r="J96" s="69">
        <v>4616</v>
      </c>
      <c r="K96" s="69">
        <v>122</v>
      </c>
      <c r="L96" s="69">
        <v>30044</v>
      </c>
      <c r="M96" s="69">
        <v>56</v>
      </c>
      <c r="N96" s="69">
        <v>667</v>
      </c>
      <c r="O96" s="69">
        <v>6754</v>
      </c>
      <c r="P96" s="69">
        <v>12601</v>
      </c>
      <c r="Q96" s="69">
        <v>694</v>
      </c>
      <c r="R96" s="69">
        <v>701</v>
      </c>
      <c r="S96" s="69">
        <v>4905</v>
      </c>
      <c r="T96" s="69">
        <v>3582</v>
      </c>
      <c r="U96" s="69">
        <v>84</v>
      </c>
      <c r="V96" s="70">
        <v>-0.26299800600000001</v>
      </c>
      <c r="W96" s="70">
        <v>0.14285714299999999</v>
      </c>
      <c r="X96" s="70">
        <v>-0.13376623400000001</v>
      </c>
      <c r="Y96" s="70">
        <v>-0.34775470800000002</v>
      </c>
      <c r="Z96" s="70">
        <v>-0.29271441399999998</v>
      </c>
      <c r="AA96" s="70">
        <v>-0.267932489</v>
      </c>
      <c r="AB96" s="70">
        <v>-0.215883669</v>
      </c>
      <c r="AC96" s="70">
        <v>-0.23191356099999999</v>
      </c>
      <c r="AD96" s="70">
        <v>-0.22400346600000001</v>
      </c>
      <c r="AE96" s="70">
        <v>-0.31147541000000001</v>
      </c>
    </row>
    <row r="97" spans="1:31" s="44" customFormat="1" ht="15" customHeight="1" x14ac:dyDescent="0.35">
      <c r="A97" s="199">
        <v>43982</v>
      </c>
      <c r="B97" s="69">
        <v>41885</v>
      </c>
      <c r="C97" s="69">
        <v>71</v>
      </c>
      <c r="D97" s="69">
        <v>772</v>
      </c>
      <c r="E97" s="69">
        <v>9971</v>
      </c>
      <c r="F97" s="69">
        <v>17971</v>
      </c>
      <c r="G97" s="69">
        <v>832</v>
      </c>
      <c r="H97" s="69">
        <v>925</v>
      </c>
      <c r="I97" s="69">
        <v>6538</v>
      </c>
      <c r="J97" s="69">
        <v>4684</v>
      </c>
      <c r="K97" s="69">
        <v>121</v>
      </c>
      <c r="L97" s="69">
        <v>29462</v>
      </c>
      <c r="M97" s="69">
        <v>41</v>
      </c>
      <c r="N97" s="69">
        <v>687</v>
      </c>
      <c r="O97" s="69">
        <v>6670</v>
      </c>
      <c r="P97" s="69">
        <v>12254</v>
      </c>
      <c r="Q97" s="69">
        <v>702</v>
      </c>
      <c r="R97" s="69">
        <v>702</v>
      </c>
      <c r="S97" s="69">
        <v>4747</v>
      </c>
      <c r="T97" s="69">
        <v>3581</v>
      </c>
      <c r="U97" s="69">
        <v>78</v>
      </c>
      <c r="V97" s="70">
        <v>-0.28583067000000001</v>
      </c>
      <c r="W97" s="70">
        <v>-0.42253521100000002</v>
      </c>
      <c r="X97" s="70">
        <v>-0.110103627</v>
      </c>
      <c r="Y97" s="70">
        <v>-0.33106007399999998</v>
      </c>
      <c r="Z97" s="70">
        <v>-0.31812364399999998</v>
      </c>
      <c r="AA97" s="70">
        <v>-0.15625</v>
      </c>
      <c r="AB97" s="70">
        <v>-0.241081081</v>
      </c>
      <c r="AC97" s="70">
        <v>-0.27393698399999999</v>
      </c>
      <c r="AD97" s="70">
        <v>-0.23548249399999999</v>
      </c>
      <c r="AE97" s="70">
        <v>-0.35537190099999999</v>
      </c>
    </row>
    <row r="98" spans="1:31" s="44" customFormat="1" ht="16" customHeight="1" x14ac:dyDescent="0.35">
      <c r="A98" s="202" t="s">
        <v>339</v>
      </c>
      <c r="B98" s="69">
        <v>39617</v>
      </c>
      <c r="C98" s="69">
        <v>67</v>
      </c>
      <c r="D98" s="69">
        <v>786</v>
      </c>
      <c r="E98" s="69">
        <v>8857</v>
      </c>
      <c r="F98" s="69">
        <v>16874</v>
      </c>
      <c r="G98" s="69">
        <v>931</v>
      </c>
      <c r="H98" s="69">
        <v>942</v>
      </c>
      <c r="I98" s="69">
        <v>6386</v>
      </c>
      <c r="J98" s="69">
        <v>4664</v>
      </c>
      <c r="K98" s="69">
        <v>110</v>
      </c>
      <c r="L98" s="69">
        <v>33426</v>
      </c>
      <c r="M98" s="69">
        <v>38</v>
      </c>
      <c r="N98" s="69">
        <v>736</v>
      </c>
      <c r="O98" s="69">
        <v>7772</v>
      </c>
      <c r="P98" s="69">
        <v>14383</v>
      </c>
      <c r="Q98" s="69">
        <v>818</v>
      </c>
      <c r="R98" s="69">
        <v>768</v>
      </c>
      <c r="S98" s="69">
        <v>4949</v>
      </c>
      <c r="T98" s="69">
        <v>3879</v>
      </c>
      <c r="U98" s="69">
        <v>83</v>
      </c>
      <c r="V98" s="70">
        <v>-0.165994798</v>
      </c>
      <c r="W98" s="70">
        <v>-0.43283582100000001</v>
      </c>
      <c r="X98" s="70">
        <v>-6.3613232000000006E-2</v>
      </c>
      <c r="Y98" s="70">
        <v>-0.122501976</v>
      </c>
      <c r="Z98" s="70">
        <v>-0.14762356300000001</v>
      </c>
      <c r="AA98" s="70">
        <v>-0.121374866</v>
      </c>
      <c r="AB98" s="70">
        <v>-0.18471337600000001</v>
      </c>
      <c r="AC98" s="70">
        <v>-0.22502348899999999</v>
      </c>
      <c r="AD98" s="70">
        <v>-0.16831046299999999</v>
      </c>
      <c r="AE98" s="70">
        <v>-0.245454545</v>
      </c>
    </row>
    <row r="99" spans="1:31" s="44" customFormat="1" ht="15" customHeight="1" x14ac:dyDescent="0.35">
      <c r="A99" s="199">
        <v>43984</v>
      </c>
      <c r="B99" s="69">
        <v>41452</v>
      </c>
      <c r="C99" s="69">
        <v>71</v>
      </c>
      <c r="D99" s="69">
        <v>784</v>
      </c>
      <c r="E99" s="69">
        <v>9405</v>
      </c>
      <c r="F99" s="69">
        <v>17830</v>
      </c>
      <c r="G99" s="69">
        <v>874</v>
      </c>
      <c r="H99" s="69">
        <v>910</v>
      </c>
      <c r="I99" s="69">
        <v>6663</v>
      </c>
      <c r="J99" s="69">
        <v>4822</v>
      </c>
      <c r="K99" s="69">
        <v>93</v>
      </c>
      <c r="L99" s="69">
        <v>32343</v>
      </c>
      <c r="M99" s="69">
        <v>47</v>
      </c>
      <c r="N99" s="69">
        <v>703</v>
      </c>
      <c r="O99" s="69">
        <v>7549</v>
      </c>
      <c r="P99" s="69">
        <v>13670</v>
      </c>
      <c r="Q99" s="69">
        <v>814</v>
      </c>
      <c r="R99" s="69">
        <v>776</v>
      </c>
      <c r="S99" s="69">
        <v>4963</v>
      </c>
      <c r="T99" s="69">
        <v>3733</v>
      </c>
      <c r="U99" s="69">
        <v>88</v>
      </c>
      <c r="V99" s="70">
        <v>-0.226323837</v>
      </c>
      <c r="W99" s="70">
        <v>-0.33802816899999999</v>
      </c>
      <c r="X99" s="70">
        <v>-0.103316327</v>
      </c>
      <c r="Y99" s="70">
        <v>-0.19734183899999999</v>
      </c>
      <c r="Z99" s="70">
        <v>-0.23331463799999999</v>
      </c>
      <c r="AA99" s="70">
        <v>-6.8649885999999993E-2</v>
      </c>
      <c r="AB99" s="70">
        <v>-0.14725274699999999</v>
      </c>
      <c r="AC99" s="70">
        <v>-0.255140327</v>
      </c>
      <c r="AD99" s="70">
        <v>-0.22583990000000001</v>
      </c>
      <c r="AE99" s="70">
        <v>-5.3763441000000002E-2</v>
      </c>
    </row>
    <row r="100" spans="1:31" s="44" customFormat="1" ht="15" customHeight="1" x14ac:dyDescent="0.35">
      <c r="A100" s="199">
        <v>43985</v>
      </c>
      <c r="B100" s="69">
        <v>45948</v>
      </c>
      <c r="C100" s="69">
        <v>67</v>
      </c>
      <c r="D100" s="69">
        <v>891</v>
      </c>
      <c r="E100" s="69">
        <v>10944</v>
      </c>
      <c r="F100" s="69">
        <v>19868</v>
      </c>
      <c r="G100" s="69">
        <v>956</v>
      </c>
      <c r="H100" s="69">
        <v>930</v>
      </c>
      <c r="I100" s="69">
        <v>7229</v>
      </c>
      <c r="J100" s="69">
        <v>4965</v>
      </c>
      <c r="K100" s="69">
        <v>98</v>
      </c>
      <c r="L100" s="69">
        <v>31971</v>
      </c>
      <c r="M100" s="69">
        <v>61</v>
      </c>
      <c r="N100" s="69">
        <v>643</v>
      </c>
      <c r="O100" s="69">
        <v>7504</v>
      </c>
      <c r="P100" s="69">
        <v>13548</v>
      </c>
      <c r="Q100" s="69">
        <v>754</v>
      </c>
      <c r="R100" s="69">
        <v>807</v>
      </c>
      <c r="S100" s="69">
        <v>4863</v>
      </c>
      <c r="T100" s="69">
        <v>3687</v>
      </c>
      <c r="U100" s="69">
        <v>104</v>
      </c>
      <c r="V100" s="70">
        <v>-0.30102274000000001</v>
      </c>
      <c r="W100" s="70">
        <v>-8.9552239000000006E-2</v>
      </c>
      <c r="X100" s="70">
        <v>-0.278338945</v>
      </c>
      <c r="Y100" s="70">
        <v>-0.31432748500000002</v>
      </c>
      <c r="Z100" s="70">
        <v>-0.318099456</v>
      </c>
      <c r="AA100" s="70">
        <v>-0.211297071</v>
      </c>
      <c r="AB100" s="70">
        <v>-0.13225806500000001</v>
      </c>
      <c r="AC100" s="70">
        <v>-0.32729284800000003</v>
      </c>
      <c r="AD100" s="70">
        <v>-0.25740181299999998</v>
      </c>
      <c r="AE100" s="70">
        <v>6.1224489999999999E-2</v>
      </c>
    </row>
    <row r="101" spans="1:31" s="44" customFormat="1" ht="15" customHeight="1" x14ac:dyDescent="0.35">
      <c r="A101" s="199">
        <v>43986</v>
      </c>
      <c r="B101" s="69">
        <v>42742</v>
      </c>
      <c r="C101" s="69">
        <v>69</v>
      </c>
      <c r="D101" s="69">
        <v>837</v>
      </c>
      <c r="E101" s="69">
        <v>10387</v>
      </c>
      <c r="F101" s="69">
        <v>18234</v>
      </c>
      <c r="G101" s="69">
        <v>929</v>
      </c>
      <c r="H101" s="69">
        <v>888</v>
      </c>
      <c r="I101" s="69">
        <v>6638</v>
      </c>
      <c r="J101" s="69">
        <v>4649</v>
      </c>
      <c r="K101" s="69">
        <v>111</v>
      </c>
      <c r="L101" s="69">
        <v>32324</v>
      </c>
      <c r="M101" s="69">
        <v>64</v>
      </c>
      <c r="N101" s="69">
        <v>702</v>
      </c>
      <c r="O101" s="69">
        <v>7498</v>
      </c>
      <c r="P101" s="69">
        <v>13930</v>
      </c>
      <c r="Q101" s="69">
        <v>760</v>
      </c>
      <c r="R101" s="69">
        <v>732</v>
      </c>
      <c r="S101" s="69">
        <v>4779</v>
      </c>
      <c r="T101" s="69">
        <v>3782</v>
      </c>
      <c r="U101" s="69">
        <v>77</v>
      </c>
      <c r="V101" s="70">
        <v>-0.23269973699999999</v>
      </c>
      <c r="W101" s="70">
        <v>-7.2463767999999998E-2</v>
      </c>
      <c r="X101" s="70">
        <v>-0.16129032300000001</v>
      </c>
      <c r="Y101" s="70">
        <v>-0.27813613199999998</v>
      </c>
      <c r="Z101" s="70">
        <v>-0.23604255800000001</v>
      </c>
      <c r="AA101" s="70">
        <v>-0.181916039</v>
      </c>
      <c r="AB101" s="70">
        <v>-0.175675676</v>
      </c>
      <c r="AC101" s="70">
        <v>-0.28005423299999999</v>
      </c>
      <c r="AD101" s="70">
        <v>-0.186491719</v>
      </c>
      <c r="AE101" s="70">
        <v>-0.30630630599999997</v>
      </c>
    </row>
    <row r="102" spans="1:31" s="44" customFormat="1" ht="15" customHeight="1" x14ac:dyDescent="0.35">
      <c r="A102" s="199">
        <v>43987</v>
      </c>
      <c r="B102" s="69">
        <v>41949</v>
      </c>
      <c r="C102" s="69">
        <v>75</v>
      </c>
      <c r="D102" s="69">
        <v>826</v>
      </c>
      <c r="E102" s="69">
        <v>10213</v>
      </c>
      <c r="F102" s="69">
        <v>17791</v>
      </c>
      <c r="G102" s="69">
        <v>829</v>
      </c>
      <c r="H102" s="69">
        <v>926</v>
      </c>
      <c r="I102" s="69">
        <v>6548</v>
      </c>
      <c r="J102" s="69">
        <v>4630</v>
      </c>
      <c r="K102" s="69">
        <v>111</v>
      </c>
      <c r="L102" s="69">
        <v>32646</v>
      </c>
      <c r="M102" s="69">
        <v>54</v>
      </c>
      <c r="N102" s="69">
        <v>716</v>
      </c>
      <c r="O102" s="69">
        <v>7687</v>
      </c>
      <c r="P102" s="69">
        <v>13873</v>
      </c>
      <c r="Q102" s="69">
        <v>796</v>
      </c>
      <c r="R102" s="69">
        <v>735</v>
      </c>
      <c r="S102" s="69">
        <v>4943</v>
      </c>
      <c r="T102" s="69">
        <v>3729</v>
      </c>
      <c r="U102" s="69">
        <v>113</v>
      </c>
      <c r="V102" s="70">
        <v>-0.21354297999999999</v>
      </c>
      <c r="W102" s="70">
        <v>-0.28000000000000003</v>
      </c>
      <c r="X102" s="70">
        <v>-0.133171913</v>
      </c>
      <c r="Y102" s="70">
        <v>-0.247331832</v>
      </c>
      <c r="Z102" s="70">
        <v>-0.22022370899999999</v>
      </c>
      <c r="AA102" s="70">
        <v>-3.9806995999999997E-2</v>
      </c>
      <c r="AB102" s="70">
        <v>-0.20626349899999999</v>
      </c>
      <c r="AC102" s="70">
        <v>-0.24511301199999999</v>
      </c>
      <c r="AD102" s="70">
        <v>-0.19460043199999999</v>
      </c>
      <c r="AE102" s="70">
        <v>1.8018018E-2</v>
      </c>
    </row>
    <row r="103" spans="1:31" s="44" customFormat="1" ht="15" customHeight="1" x14ac:dyDescent="0.35">
      <c r="A103" s="199">
        <v>43988</v>
      </c>
      <c r="B103" s="69">
        <v>41845</v>
      </c>
      <c r="C103" s="69">
        <v>66</v>
      </c>
      <c r="D103" s="69">
        <v>755</v>
      </c>
      <c r="E103" s="69">
        <v>10064</v>
      </c>
      <c r="F103" s="69">
        <v>18079</v>
      </c>
      <c r="G103" s="69">
        <v>921</v>
      </c>
      <c r="H103" s="69">
        <v>890</v>
      </c>
      <c r="I103" s="69">
        <v>6381</v>
      </c>
      <c r="J103" s="69">
        <v>4579</v>
      </c>
      <c r="K103" s="69">
        <v>110</v>
      </c>
      <c r="L103" s="69">
        <v>30646</v>
      </c>
      <c r="M103" s="69">
        <v>51</v>
      </c>
      <c r="N103" s="69">
        <v>695</v>
      </c>
      <c r="O103" s="69">
        <v>7001</v>
      </c>
      <c r="P103" s="69">
        <v>12862</v>
      </c>
      <c r="Q103" s="69">
        <v>725</v>
      </c>
      <c r="R103" s="69">
        <v>686</v>
      </c>
      <c r="S103" s="69">
        <v>4818</v>
      </c>
      <c r="T103" s="69">
        <v>3721</v>
      </c>
      <c r="U103" s="69">
        <v>87</v>
      </c>
      <c r="V103" s="70">
        <v>-0.256002014</v>
      </c>
      <c r="W103" s="70">
        <v>-0.22727272700000001</v>
      </c>
      <c r="X103" s="70">
        <v>-7.9470199000000005E-2</v>
      </c>
      <c r="Y103" s="70">
        <v>-0.30435214599999999</v>
      </c>
      <c r="Z103" s="70">
        <v>-0.28856684599999999</v>
      </c>
      <c r="AA103" s="70">
        <v>-0.212812161</v>
      </c>
      <c r="AB103" s="70">
        <v>-0.229213483</v>
      </c>
      <c r="AC103" s="70">
        <v>-0.244945933</v>
      </c>
      <c r="AD103" s="70">
        <v>-0.18737715699999999</v>
      </c>
      <c r="AE103" s="70">
        <v>-0.20909090899999999</v>
      </c>
    </row>
    <row r="104" spans="1:31" s="44" customFormat="1" ht="15" customHeight="1" x14ac:dyDescent="0.35">
      <c r="A104" s="199">
        <v>43989</v>
      </c>
      <c r="B104" s="69">
        <v>41014</v>
      </c>
      <c r="C104" s="69">
        <v>60</v>
      </c>
      <c r="D104" s="69">
        <v>740</v>
      </c>
      <c r="E104" s="69">
        <v>10167</v>
      </c>
      <c r="F104" s="69">
        <v>17613</v>
      </c>
      <c r="G104" s="69">
        <v>910</v>
      </c>
      <c r="H104" s="69">
        <v>894</v>
      </c>
      <c r="I104" s="69">
        <v>6089</v>
      </c>
      <c r="J104" s="69">
        <v>4433</v>
      </c>
      <c r="K104" s="69">
        <v>108</v>
      </c>
      <c r="L104" s="69">
        <v>30445</v>
      </c>
      <c r="M104" s="69">
        <v>55</v>
      </c>
      <c r="N104" s="69">
        <v>710</v>
      </c>
      <c r="O104" s="69">
        <v>7075</v>
      </c>
      <c r="P104" s="69">
        <v>12890</v>
      </c>
      <c r="Q104" s="69">
        <v>735</v>
      </c>
      <c r="R104" s="69">
        <v>742</v>
      </c>
      <c r="S104" s="69">
        <v>4434</v>
      </c>
      <c r="T104" s="69">
        <v>3725</v>
      </c>
      <c r="U104" s="69">
        <v>79</v>
      </c>
      <c r="V104" s="70">
        <v>-0.24238986000000001</v>
      </c>
      <c r="W104" s="70">
        <v>-8.3333332999999996E-2</v>
      </c>
      <c r="X104" s="70">
        <v>-4.0540540999999999E-2</v>
      </c>
      <c r="Y104" s="70">
        <v>-0.30412117599999999</v>
      </c>
      <c r="Z104" s="70">
        <v>-0.26815420400000001</v>
      </c>
      <c r="AA104" s="70">
        <v>-0.192307692</v>
      </c>
      <c r="AB104" s="70">
        <v>-0.17002237100000001</v>
      </c>
      <c r="AC104" s="70">
        <v>-0.271801609</v>
      </c>
      <c r="AD104" s="70">
        <v>-0.159711256</v>
      </c>
      <c r="AE104" s="70">
        <v>-0.26851851900000001</v>
      </c>
    </row>
    <row r="105" spans="1:31" s="44" customFormat="1" ht="15" customHeight="1" x14ac:dyDescent="0.35">
      <c r="A105" s="199">
        <v>43990</v>
      </c>
      <c r="B105" s="69">
        <v>39632</v>
      </c>
      <c r="C105" s="69">
        <v>75</v>
      </c>
      <c r="D105" s="69">
        <v>780</v>
      </c>
      <c r="E105" s="69">
        <v>9113</v>
      </c>
      <c r="F105" s="69">
        <v>17275</v>
      </c>
      <c r="G105" s="69">
        <v>849</v>
      </c>
      <c r="H105" s="69">
        <v>917</v>
      </c>
      <c r="I105" s="69">
        <v>6144</v>
      </c>
      <c r="J105" s="69">
        <v>4382</v>
      </c>
      <c r="K105" s="69">
        <v>97</v>
      </c>
      <c r="L105" s="69">
        <v>34872</v>
      </c>
      <c r="M105" s="69">
        <v>49</v>
      </c>
      <c r="N105" s="69">
        <v>771</v>
      </c>
      <c r="O105" s="69">
        <v>8384</v>
      </c>
      <c r="P105" s="69">
        <v>15095</v>
      </c>
      <c r="Q105" s="69">
        <v>828</v>
      </c>
      <c r="R105" s="69">
        <v>752</v>
      </c>
      <c r="S105" s="69">
        <v>4996</v>
      </c>
      <c r="T105" s="69">
        <v>3899</v>
      </c>
      <c r="U105" s="69">
        <v>98</v>
      </c>
      <c r="V105" s="70">
        <v>-0.13208165399999999</v>
      </c>
      <c r="W105" s="70">
        <v>-0.34666666699999998</v>
      </c>
      <c r="X105" s="70">
        <v>-1.1538461999999999E-2</v>
      </c>
      <c r="Y105" s="70">
        <v>-7.9995610999999994E-2</v>
      </c>
      <c r="Z105" s="70">
        <v>-0.12619392199999999</v>
      </c>
      <c r="AA105" s="70">
        <v>-2.4734981999999999E-2</v>
      </c>
      <c r="AB105" s="70">
        <v>-0.17993456899999999</v>
      </c>
      <c r="AC105" s="70">
        <v>-0.18684895800000001</v>
      </c>
      <c r="AD105" s="70">
        <v>-0.110223642</v>
      </c>
      <c r="AE105" s="70">
        <v>1.0309278E-2</v>
      </c>
    </row>
    <row r="106" spans="1:31" s="44" customFormat="1" ht="15" customHeight="1" x14ac:dyDescent="0.35">
      <c r="A106" s="199">
        <v>43991</v>
      </c>
      <c r="B106" s="69">
        <v>42242</v>
      </c>
      <c r="C106" s="69">
        <v>68</v>
      </c>
      <c r="D106" s="69">
        <v>868</v>
      </c>
      <c r="E106" s="69">
        <v>9845</v>
      </c>
      <c r="F106" s="69">
        <v>18557</v>
      </c>
      <c r="G106" s="69">
        <v>963</v>
      </c>
      <c r="H106" s="69">
        <v>842</v>
      </c>
      <c r="I106" s="69">
        <v>6359</v>
      </c>
      <c r="J106" s="69">
        <v>4636</v>
      </c>
      <c r="K106" s="69">
        <v>104</v>
      </c>
      <c r="L106" s="69">
        <v>32820</v>
      </c>
      <c r="M106" s="69">
        <v>47</v>
      </c>
      <c r="N106" s="69">
        <v>732</v>
      </c>
      <c r="O106" s="69">
        <v>7705</v>
      </c>
      <c r="P106" s="69">
        <v>14153</v>
      </c>
      <c r="Q106" s="69">
        <v>795</v>
      </c>
      <c r="R106" s="69">
        <v>730</v>
      </c>
      <c r="S106" s="69">
        <v>4971</v>
      </c>
      <c r="T106" s="69">
        <v>3578</v>
      </c>
      <c r="U106" s="69">
        <v>109</v>
      </c>
      <c r="V106" s="70">
        <v>-0.224773899</v>
      </c>
      <c r="W106" s="70">
        <v>-0.30882352899999999</v>
      </c>
      <c r="X106" s="70">
        <v>-0.156682028</v>
      </c>
      <c r="Y106" s="70">
        <v>-0.217369223</v>
      </c>
      <c r="Z106" s="70">
        <v>-0.23732284300000001</v>
      </c>
      <c r="AA106" s="70">
        <v>-0.17445482900000001</v>
      </c>
      <c r="AB106" s="70">
        <v>-0.133016627</v>
      </c>
      <c r="AC106" s="70">
        <v>-0.218273313</v>
      </c>
      <c r="AD106" s="70">
        <v>-0.22821397800000001</v>
      </c>
      <c r="AE106" s="70">
        <v>4.8076923000000001E-2</v>
      </c>
    </row>
    <row r="107" spans="1:31" s="44" customFormat="1" ht="15" customHeight="1" x14ac:dyDescent="0.35">
      <c r="A107" s="199">
        <v>43992</v>
      </c>
      <c r="B107" s="69">
        <v>46182</v>
      </c>
      <c r="C107" s="69">
        <v>79</v>
      </c>
      <c r="D107" s="69">
        <v>884</v>
      </c>
      <c r="E107" s="69">
        <v>11705</v>
      </c>
      <c r="F107" s="69">
        <v>19759</v>
      </c>
      <c r="G107" s="69">
        <v>965</v>
      </c>
      <c r="H107" s="69">
        <v>907</v>
      </c>
      <c r="I107" s="69">
        <v>6909</v>
      </c>
      <c r="J107" s="69">
        <v>4836</v>
      </c>
      <c r="K107" s="69">
        <v>138</v>
      </c>
      <c r="L107" s="69">
        <v>32425</v>
      </c>
      <c r="M107" s="69">
        <v>54</v>
      </c>
      <c r="N107" s="69">
        <v>732</v>
      </c>
      <c r="O107" s="69">
        <v>7463</v>
      </c>
      <c r="P107" s="69">
        <v>13797</v>
      </c>
      <c r="Q107" s="69">
        <v>761</v>
      </c>
      <c r="R107" s="69">
        <v>740</v>
      </c>
      <c r="S107" s="69">
        <v>4933</v>
      </c>
      <c r="T107" s="69">
        <v>3843</v>
      </c>
      <c r="U107" s="69">
        <v>102</v>
      </c>
      <c r="V107" s="70">
        <v>-0.27598108900000001</v>
      </c>
      <c r="W107" s="70">
        <v>-0.31645569600000001</v>
      </c>
      <c r="X107" s="70">
        <v>-0.17194570100000001</v>
      </c>
      <c r="Y107" s="70">
        <v>-0.362409227</v>
      </c>
      <c r="Z107" s="70">
        <v>-0.30173591799999999</v>
      </c>
      <c r="AA107" s="70">
        <v>-0.21139896399999999</v>
      </c>
      <c r="AB107" s="70">
        <v>-0.184123484</v>
      </c>
      <c r="AC107" s="70">
        <v>-0.28600376300000002</v>
      </c>
      <c r="AD107" s="70">
        <v>-0.205334988</v>
      </c>
      <c r="AE107" s="70">
        <v>-0.26086956500000003</v>
      </c>
    </row>
    <row r="108" spans="1:31" s="44" customFormat="1" ht="15" customHeight="1" x14ac:dyDescent="0.35">
      <c r="A108" s="199">
        <v>43993</v>
      </c>
      <c r="B108" s="69">
        <v>43278</v>
      </c>
      <c r="C108" s="69">
        <v>65</v>
      </c>
      <c r="D108" s="69">
        <v>868</v>
      </c>
      <c r="E108" s="69">
        <v>10586</v>
      </c>
      <c r="F108" s="69">
        <v>18666</v>
      </c>
      <c r="G108" s="69">
        <v>924</v>
      </c>
      <c r="H108" s="69">
        <v>835</v>
      </c>
      <c r="I108" s="69">
        <v>6563</v>
      </c>
      <c r="J108" s="69">
        <v>4649</v>
      </c>
      <c r="K108" s="69">
        <v>122</v>
      </c>
      <c r="L108" s="69">
        <v>32639</v>
      </c>
      <c r="M108" s="69">
        <v>52</v>
      </c>
      <c r="N108" s="69">
        <v>701</v>
      </c>
      <c r="O108" s="69">
        <v>7743</v>
      </c>
      <c r="P108" s="69">
        <v>13672</v>
      </c>
      <c r="Q108" s="69">
        <v>824</v>
      </c>
      <c r="R108" s="69">
        <v>740</v>
      </c>
      <c r="S108" s="69">
        <v>4965</v>
      </c>
      <c r="T108" s="69">
        <v>3843</v>
      </c>
      <c r="U108" s="69">
        <v>99</v>
      </c>
      <c r="V108" s="70">
        <v>-0.238468127</v>
      </c>
      <c r="W108" s="70">
        <v>-0.2</v>
      </c>
      <c r="X108" s="70">
        <v>-0.19239631300000001</v>
      </c>
      <c r="Y108" s="70">
        <v>-0.268562252</v>
      </c>
      <c r="Z108" s="70">
        <v>-0.26754526899999997</v>
      </c>
      <c r="AA108" s="70">
        <v>-0.108225108</v>
      </c>
      <c r="AB108" s="70">
        <v>-0.11377245499999999</v>
      </c>
      <c r="AC108" s="70">
        <v>-0.24348621100000001</v>
      </c>
      <c r="AD108" s="70">
        <v>-0.173370617</v>
      </c>
      <c r="AE108" s="70">
        <v>-0.18852458999999999</v>
      </c>
    </row>
    <row r="109" spans="1:31" s="44" customFormat="1" ht="15" customHeight="1" x14ac:dyDescent="0.35">
      <c r="A109" s="199">
        <v>43994</v>
      </c>
      <c r="B109" s="69">
        <v>42664</v>
      </c>
      <c r="C109" s="69">
        <v>65</v>
      </c>
      <c r="D109" s="69">
        <v>840</v>
      </c>
      <c r="E109" s="69">
        <v>10236</v>
      </c>
      <c r="F109" s="69">
        <v>18717</v>
      </c>
      <c r="G109" s="69">
        <v>854</v>
      </c>
      <c r="H109" s="69">
        <v>902</v>
      </c>
      <c r="I109" s="69">
        <v>6304</v>
      </c>
      <c r="J109" s="69">
        <v>4604</v>
      </c>
      <c r="K109" s="69">
        <v>142</v>
      </c>
      <c r="L109" s="69">
        <v>32763</v>
      </c>
      <c r="M109" s="69">
        <v>64</v>
      </c>
      <c r="N109" s="69">
        <v>678</v>
      </c>
      <c r="O109" s="69">
        <v>7493</v>
      </c>
      <c r="P109" s="69">
        <v>13968</v>
      </c>
      <c r="Q109" s="69">
        <v>822</v>
      </c>
      <c r="R109" s="69">
        <v>741</v>
      </c>
      <c r="S109" s="69">
        <v>5128</v>
      </c>
      <c r="T109" s="69">
        <v>3784</v>
      </c>
      <c r="U109" s="69">
        <v>85</v>
      </c>
      <c r="V109" s="70">
        <v>-0.22073516700000001</v>
      </c>
      <c r="W109" s="70">
        <v>-1.5384615000000001E-2</v>
      </c>
      <c r="X109" s="70">
        <v>-0.19285714300000001</v>
      </c>
      <c r="Y109" s="70">
        <v>-0.267975772</v>
      </c>
      <c r="Z109" s="70">
        <v>-0.25372655900000002</v>
      </c>
      <c r="AA109" s="70">
        <v>-3.7470726000000003E-2</v>
      </c>
      <c r="AB109" s="70">
        <v>-0.178492239</v>
      </c>
      <c r="AC109" s="70">
        <v>-0.18654822300000001</v>
      </c>
      <c r="AD109" s="70">
        <v>-0.17810599499999999</v>
      </c>
      <c r="AE109" s="70">
        <v>-0.401408451</v>
      </c>
    </row>
    <row r="110" spans="1:31" s="44" customFormat="1" ht="15" customHeight="1" x14ac:dyDescent="0.35">
      <c r="A110" s="199">
        <v>43995</v>
      </c>
      <c r="B110" s="69">
        <v>41810</v>
      </c>
      <c r="C110" s="69">
        <v>49</v>
      </c>
      <c r="D110" s="69">
        <v>822</v>
      </c>
      <c r="E110" s="69">
        <v>10261</v>
      </c>
      <c r="F110" s="69">
        <v>17856</v>
      </c>
      <c r="G110" s="69">
        <v>869</v>
      </c>
      <c r="H110" s="69">
        <v>839</v>
      </c>
      <c r="I110" s="69">
        <v>6441</v>
      </c>
      <c r="J110" s="69">
        <v>4566</v>
      </c>
      <c r="K110" s="69">
        <v>107</v>
      </c>
      <c r="L110" s="69">
        <v>30904</v>
      </c>
      <c r="M110" s="69">
        <v>67</v>
      </c>
      <c r="N110" s="69">
        <v>676</v>
      </c>
      <c r="O110" s="69">
        <v>6798</v>
      </c>
      <c r="P110" s="69">
        <v>13011</v>
      </c>
      <c r="Q110" s="69">
        <v>765</v>
      </c>
      <c r="R110" s="69">
        <v>823</v>
      </c>
      <c r="S110" s="69">
        <v>4983</v>
      </c>
      <c r="T110" s="69">
        <v>3699</v>
      </c>
      <c r="U110" s="69">
        <v>82</v>
      </c>
      <c r="V110" s="70">
        <v>-0.23591872999999999</v>
      </c>
      <c r="W110" s="70">
        <v>0.36734693899999998</v>
      </c>
      <c r="X110" s="70">
        <v>-0.177615572</v>
      </c>
      <c r="Y110" s="70">
        <v>-0.33749147299999999</v>
      </c>
      <c r="Z110" s="70">
        <v>-0.27133736600000002</v>
      </c>
      <c r="AA110" s="70">
        <v>-0.11967779100000001</v>
      </c>
      <c r="AB110" s="70">
        <v>-1.9070322000000001E-2</v>
      </c>
      <c r="AC110" s="70">
        <v>-0.22636236600000001</v>
      </c>
      <c r="AD110" s="70">
        <v>-0.189881735</v>
      </c>
      <c r="AE110" s="70">
        <v>-0.23364486000000001</v>
      </c>
    </row>
    <row r="111" spans="1:31" s="44" customFormat="1" ht="15" customHeight="1" x14ac:dyDescent="0.35">
      <c r="A111" s="199">
        <v>43996</v>
      </c>
      <c r="B111" s="69">
        <v>42309</v>
      </c>
      <c r="C111" s="69">
        <v>67</v>
      </c>
      <c r="D111" s="69">
        <v>813</v>
      </c>
      <c r="E111" s="69">
        <v>10254</v>
      </c>
      <c r="F111" s="69">
        <v>18200</v>
      </c>
      <c r="G111" s="69">
        <v>844</v>
      </c>
      <c r="H111" s="69">
        <v>901</v>
      </c>
      <c r="I111" s="69">
        <v>6480</v>
      </c>
      <c r="J111" s="69">
        <v>4614</v>
      </c>
      <c r="K111" s="69">
        <v>136</v>
      </c>
      <c r="L111" s="69">
        <v>31134</v>
      </c>
      <c r="M111" s="69">
        <v>44</v>
      </c>
      <c r="N111" s="69">
        <v>692</v>
      </c>
      <c r="O111" s="69">
        <v>7017</v>
      </c>
      <c r="P111" s="69">
        <v>13003</v>
      </c>
      <c r="Q111" s="69">
        <v>812</v>
      </c>
      <c r="R111" s="69">
        <v>788</v>
      </c>
      <c r="S111" s="69">
        <v>5020</v>
      </c>
      <c r="T111" s="69">
        <v>3678</v>
      </c>
      <c r="U111" s="69">
        <v>80</v>
      </c>
      <c r="V111" s="70">
        <v>-0.24763687400000001</v>
      </c>
      <c r="W111" s="70">
        <v>-0.34328358199999998</v>
      </c>
      <c r="X111" s="70">
        <v>-0.14883148800000001</v>
      </c>
      <c r="Y111" s="70">
        <v>-0.31568168499999999</v>
      </c>
      <c r="Z111" s="70">
        <v>-0.28554945100000001</v>
      </c>
      <c r="AA111" s="70">
        <v>-3.7914692E-2</v>
      </c>
      <c r="AB111" s="70">
        <v>-0.125416204</v>
      </c>
      <c r="AC111" s="70">
        <v>-0.225308642</v>
      </c>
      <c r="AD111" s="70">
        <v>-0.20286085800000001</v>
      </c>
      <c r="AE111" s="70">
        <v>-0.41176470599999998</v>
      </c>
    </row>
    <row r="112" spans="1:31" s="44" customFormat="1" ht="15" customHeight="1" x14ac:dyDescent="0.35">
      <c r="A112" s="199">
        <v>43997</v>
      </c>
      <c r="B112" s="69">
        <v>39567</v>
      </c>
      <c r="C112" s="69">
        <v>54</v>
      </c>
      <c r="D112" s="69">
        <v>761</v>
      </c>
      <c r="E112" s="69">
        <v>8841</v>
      </c>
      <c r="F112" s="69">
        <v>17166</v>
      </c>
      <c r="G112" s="69">
        <v>870</v>
      </c>
      <c r="H112" s="69">
        <v>855</v>
      </c>
      <c r="I112" s="69">
        <v>6409</v>
      </c>
      <c r="J112" s="69">
        <v>4490</v>
      </c>
      <c r="K112" s="69">
        <v>121</v>
      </c>
      <c r="L112" s="69">
        <v>35539</v>
      </c>
      <c r="M112" s="69">
        <v>51</v>
      </c>
      <c r="N112" s="69">
        <v>798</v>
      </c>
      <c r="O112" s="69">
        <v>8424</v>
      </c>
      <c r="P112" s="69">
        <v>15236</v>
      </c>
      <c r="Q112" s="69">
        <v>877</v>
      </c>
      <c r="R112" s="69">
        <v>833</v>
      </c>
      <c r="S112" s="69">
        <v>5317</v>
      </c>
      <c r="T112" s="69">
        <v>3909</v>
      </c>
      <c r="U112" s="69">
        <v>94</v>
      </c>
      <c r="V112" s="70">
        <v>-0.11752261899999999</v>
      </c>
      <c r="W112" s="70">
        <v>-5.5555555999999999E-2</v>
      </c>
      <c r="X112" s="70">
        <v>4.8620236999999997E-2</v>
      </c>
      <c r="Y112" s="70">
        <v>-4.7166609999999998E-2</v>
      </c>
      <c r="Z112" s="70">
        <v>-0.112431551</v>
      </c>
      <c r="AA112" s="70">
        <v>8.0459769999999993E-3</v>
      </c>
      <c r="AB112" s="70">
        <v>-2.5730994E-2</v>
      </c>
      <c r="AC112" s="70">
        <v>-0.17038539599999999</v>
      </c>
      <c r="AD112" s="70">
        <v>-0.129398664</v>
      </c>
      <c r="AE112" s="70">
        <v>-0.22314049599999999</v>
      </c>
    </row>
    <row r="113" spans="1:31" s="44" customFormat="1" ht="15" customHeight="1" x14ac:dyDescent="0.35">
      <c r="A113" s="199">
        <v>43998</v>
      </c>
      <c r="B113" s="69">
        <v>40716</v>
      </c>
      <c r="C113" s="69">
        <v>56</v>
      </c>
      <c r="D113" s="69">
        <v>820</v>
      </c>
      <c r="E113" s="69">
        <v>9149</v>
      </c>
      <c r="F113" s="69">
        <v>17522</v>
      </c>
      <c r="G113" s="69">
        <v>896</v>
      </c>
      <c r="H113" s="69">
        <v>910</v>
      </c>
      <c r="I113" s="69">
        <v>6461</v>
      </c>
      <c r="J113" s="69">
        <v>4791</v>
      </c>
      <c r="K113" s="69">
        <v>111</v>
      </c>
      <c r="L113" s="69">
        <v>33553</v>
      </c>
      <c r="M113" s="69">
        <v>59</v>
      </c>
      <c r="N113" s="69">
        <v>714</v>
      </c>
      <c r="O113" s="69">
        <v>7788</v>
      </c>
      <c r="P113" s="69">
        <v>14265</v>
      </c>
      <c r="Q113" s="69">
        <v>852</v>
      </c>
      <c r="R113" s="69">
        <v>782</v>
      </c>
      <c r="S113" s="69">
        <v>4983</v>
      </c>
      <c r="T113" s="69">
        <v>4011</v>
      </c>
      <c r="U113" s="69">
        <v>99</v>
      </c>
      <c r="V113" s="70">
        <v>-0.18379953700000001</v>
      </c>
      <c r="W113" s="70">
        <v>5.3571428999999997E-2</v>
      </c>
      <c r="X113" s="70">
        <v>-0.12926829300000001</v>
      </c>
      <c r="Y113" s="70">
        <v>-0.148759427</v>
      </c>
      <c r="Z113" s="70">
        <v>-0.185880607</v>
      </c>
      <c r="AA113" s="70">
        <v>-4.9107142999999999E-2</v>
      </c>
      <c r="AB113" s="70">
        <v>-0.14065934099999999</v>
      </c>
      <c r="AC113" s="70">
        <v>-0.22875715799999999</v>
      </c>
      <c r="AD113" s="70">
        <v>-0.16280526000000001</v>
      </c>
      <c r="AE113" s="70">
        <v>-0.10810810799999999</v>
      </c>
    </row>
    <row r="114" spans="1:31" s="44" customFormat="1" ht="15" customHeight="1" x14ac:dyDescent="0.35">
      <c r="A114" s="199">
        <v>43999</v>
      </c>
      <c r="B114" s="69">
        <v>46519</v>
      </c>
      <c r="C114" s="69">
        <v>61</v>
      </c>
      <c r="D114" s="69">
        <v>885</v>
      </c>
      <c r="E114" s="69">
        <v>11218</v>
      </c>
      <c r="F114" s="69">
        <v>20247</v>
      </c>
      <c r="G114" s="69">
        <v>916</v>
      </c>
      <c r="H114" s="69">
        <v>899</v>
      </c>
      <c r="I114" s="69">
        <v>7064</v>
      </c>
      <c r="J114" s="69">
        <v>5081</v>
      </c>
      <c r="K114" s="69">
        <v>148</v>
      </c>
      <c r="L114" s="69">
        <v>33310</v>
      </c>
      <c r="M114" s="69">
        <v>56</v>
      </c>
      <c r="N114" s="69">
        <v>670</v>
      </c>
      <c r="O114" s="69">
        <v>7858</v>
      </c>
      <c r="P114" s="69">
        <v>14289</v>
      </c>
      <c r="Q114" s="69">
        <v>799</v>
      </c>
      <c r="R114" s="69">
        <v>732</v>
      </c>
      <c r="S114" s="69">
        <v>4831</v>
      </c>
      <c r="T114" s="69">
        <v>3987</v>
      </c>
      <c r="U114" s="69">
        <v>88</v>
      </c>
      <c r="V114" s="70">
        <v>-0.27900059500000002</v>
      </c>
      <c r="W114" s="70">
        <v>-8.1967212999999997E-2</v>
      </c>
      <c r="X114" s="70">
        <v>-0.24293785300000001</v>
      </c>
      <c r="Y114" s="70">
        <v>-0.29951863099999998</v>
      </c>
      <c r="Z114" s="70">
        <v>-0.29426581699999999</v>
      </c>
      <c r="AA114" s="70">
        <v>-0.12772925800000001</v>
      </c>
      <c r="AB114" s="70">
        <v>-0.185761958</v>
      </c>
      <c r="AC114" s="70">
        <v>-0.316109853</v>
      </c>
      <c r="AD114" s="70">
        <v>-0.215311946</v>
      </c>
      <c r="AE114" s="70">
        <v>-0.405405405</v>
      </c>
    </row>
    <row r="115" spans="1:31" s="44" customFormat="1" ht="15" customHeight="1" x14ac:dyDescent="0.35">
      <c r="A115" s="199">
        <v>44000</v>
      </c>
      <c r="B115" s="69">
        <v>42998</v>
      </c>
      <c r="C115" s="69">
        <v>71</v>
      </c>
      <c r="D115" s="69">
        <v>817</v>
      </c>
      <c r="E115" s="69">
        <v>10200</v>
      </c>
      <c r="F115" s="69">
        <v>18821</v>
      </c>
      <c r="G115" s="69">
        <v>852</v>
      </c>
      <c r="H115" s="69">
        <v>829</v>
      </c>
      <c r="I115" s="69">
        <v>6610</v>
      </c>
      <c r="J115" s="69">
        <v>4673</v>
      </c>
      <c r="K115" s="69">
        <v>125</v>
      </c>
      <c r="L115" s="69">
        <v>33729</v>
      </c>
      <c r="M115" s="69">
        <v>51</v>
      </c>
      <c r="N115" s="69">
        <v>703</v>
      </c>
      <c r="O115" s="69">
        <v>7950</v>
      </c>
      <c r="P115" s="69">
        <v>14367</v>
      </c>
      <c r="Q115" s="69">
        <v>809</v>
      </c>
      <c r="R115" s="69">
        <v>781</v>
      </c>
      <c r="S115" s="69">
        <v>5054</v>
      </c>
      <c r="T115" s="69">
        <v>3917</v>
      </c>
      <c r="U115" s="69">
        <v>97</v>
      </c>
      <c r="V115" s="70">
        <v>-0.214006952</v>
      </c>
      <c r="W115" s="70">
        <v>-0.28169014100000001</v>
      </c>
      <c r="X115" s="70">
        <v>-0.139534884</v>
      </c>
      <c r="Y115" s="70">
        <v>-0.22058823499999999</v>
      </c>
      <c r="Z115" s="70">
        <v>-0.23665054999999999</v>
      </c>
      <c r="AA115" s="70">
        <v>-5.0469484000000002E-2</v>
      </c>
      <c r="AB115" s="70">
        <v>-5.7901085999999997E-2</v>
      </c>
      <c r="AC115" s="70">
        <v>-0.23540090799999999</v>
      </c>
      <c r="AD115" s="70">
        <v>-0.161780441</v>
      </c>
      <c r="AE115" s="70">
        <v>-0.224</v>
      </c>
    </row>
    <row r="116" spans="1:31" s="44" customFormat="1" ht="15" customHeight="1" x14ac:dyDescent="0.35">
      <c r="A116" s="199">
        <v>44001</v>
      </c>
      <c r="B116" s="69">
        <v>42410</v>
      </c>
      <c r="C116" s="69">
        <v>56</v>
      </c>
      <c r="D116" s="69">
        <v>828</v>
      </c>
      <c r="E116" s="69">
        <v>10292</v>
      </c>
      <c r="F116" s="69">
        <v>18704</v>
      </c>
      <c r="G116" s="69">
        <v>845</v>
      </c>
      <c r="H116" s="69">
        <v>839</v>
      </c>
      <c r="I116" s="69">
        <v>6165</v>
      </c>
      <c r="J116" s="69">
        <v>4558</v>
      </c>
      <c r="K116" s="69">
        <v>123</v>
      </c>
      <c r="L116" s="69">
        <v>33956</v>
      </c>
      <c r="M116" s="69">
        <v>46</v>
      </c>
      <c r="N116" s="69">
        <v>752</v>
      </c>
      <c r="O116" s="69">
        <v>8066</v>
      </c>
      <c r="P116" s="69">
        <v>14371</v>
      </c>
      <c r="Q116" s="69">
        <v>798</v>
      </c>
      <c r="R116" s="69">
        <v>756</v>
      </c>
      <c r="S116" s="69">
        <v>5015</v>
      </c>
      <c r="T116" s="69">
        <v>4045</v>
      </c>
      <c r="U116" s="69">
        <v>107</v>
      </c>
      <c r="V116" s="70">
        <v>-0.19390995699999999</v>
      </c>
      <c r="W116" s="70">
        <v>-0.178571429</v>
      </c>
      <c r="X116" s="70">
        <v>-9.1787439999999998E-2</v>
      </c>
      <c r="Y116" s="70">
        <v>-0.21628449299999999</v>
      </c>
      <c r="Z116" s="70">
        <v>-0.23166167700000001</v>
      </c>
      <c r="AA116" s="70">
        <v>-5.5621301999999997E-2</v>
      </c>
      <c r="AB116" s="70">
        <v>-9.8927293999999999E-2</v>
      </c>
      <c r="AC116" s="70">
        <v>-0.186536902</v>
      </c>
      <c r="AD116" s="70">
        <v>-0.112549364</v>
      </c>
      <c r="AE116" s="70">
        <v>-0.13008130100000001</v>
      </c>
    </row>
    <row r="117" spans="1:31" s="44" customFormat="1" ht="15" customHeight="1" x14ac:dyDescent="0.35">
      <c r="A117" s="199">
        <v>44002</v>
      </c>
      <c r="B117" s="69">
        <v>40927</v>
      </c>
      <c r="C117" s="69">
        <v>59</v>
      </c>
      <c r="D117" s="69">
        <v>827</v>
      </c>
      <c r="E117" s="69">
        <v>9928</v>
      </c>
      <c r="F117" s="69">
        <v>17834</v>
      </c>
      <c r="G117" s="69">
        <v>842</v>
      </c>
      <c r="H117" s="69">
        <v>841</v>
      </c>
      <c r="I117" s="69">
        <v>5991</v>
      </c>
      <c r="J117" s="69">
        <v>4479</v>
      </c>
      <c r="K117" s="69">
        <v>126</v>
      </c>
      <c r="L117" s="69">
        <v>31864</v>
      </c>
      <c r="M117" s="69">
        <v>42</v>
      </c>
      <c r="N117" s="69">
        <v>729</v>
      </c>
      <c r="O117" s="69">
        <v>7229</v>
      </c>
      <c r="P117" s="69">
        <v>13410</v>
      </c>
      <c r="Q117" s="69">
        <v>745</v>
      </c>
      <c r="R117" s="69">
        <v>751</v>
      </c>
      <c r="S117" s="69">
        <v>5043</v>
      </c>
      <c r="T117" s="69">
        <v>3821</v>
      </c>
      <c r="U117" s="69">
        <v>94</v>
      </c>
      <c r="V117" s="70">
        <v>-0.20529694500000001</v>
      </c>
      <c r="W117" s="70">
        <v>-0.28813559300000002</v>
      </c>
      <c r="X117" s="70">
        <v>-0.11850060499999999</v>
      </c>
      <c r="Y117" s="70">
        <v>-0.27185737300000001</v>
      </c>
      <c r="Z117" s="70">
        <v>-0.248065493</v>
      </c>
      <c r="AA117" s="70">
        <v>-0.1152019</v>
      </c>
      <c r="AB117" s="70">
        <v>-0.10701545799999999</v>
      </c>
      <c r="AC117" s="70">
        <v>-0.158237356</v>
      </c>
      <c r="AD117" s="70">
        <v>-0.14690779200000001</v>
      </c>
      <c r="AE117" s="70">
        <v>-0.253968254</v>
      </c>
    </row>
    <row r="118" spans="1:31" s="44" customFormat="1" ht="15" customHeight="1" x14ac:dyDescent="0.35">
      <c r="A118" s="199">
        <v>44003</v>
      </c>
      <c r="B118" s="69">
        <v>41366</v>
      </c>
      <c r="C118" s="69">
        <v>63</v>
      </c>
      <c r="D118" s="69">
        <v>741</v>
      </c>
      <c r="E118" s="69">
        <v>10110</v>
      </c>
      <c r="F118" s="69">
        <v>18068</v>
      </c>
      <c r="G118" s="69">
        <v>831</v>
      </c>
      <c r="H118" s="69">
        <v>820</v>
      </c>
      <c r="I118" s="69">
        <v>6195</v>
      </c>
      <c r="J118" s="69">
        <v>4415</v>
      </c>
      <c r="K118" s="69">
        <v>123</v>
      </c>
      <c r="L118" s="69">
        <v>31852</v>
      </c>
      <c r="M118" s="69">
        <v>56</v>
      </c>
      <c r="N118" s="69">
        <v>720</v>
      </c>
      <c r="O118" s="69">
        <v>7304</v>
      </c>
      <c r="P118" s="69">
        <v>13334</v>
      </c>
      <c r="Q118" s="69">
        <v>761</v>
      </c>
      <c r="R118" s="69">
        <v>743</v>
      </c>
      <c r="S118" s="69">
        <v>4989</v>
      </c>
      <c r="T118" s="69">
        <v>3855</v>
      </c>
      <c r="U118" s="69">
        <v>90</v>
      </c>
      <c r="V118" s="70">
        <v>-0.214614794</v>
      </c>
      <c r="W118" s="70">
        <v>-0.111111111</v>
      </c>
      <c r="X118" s="70">
        <v>-2.8340081E-2</v>
      </c>
      <c r="Y118" s="70">
        <v>-0.27754698300000002</v>
      </c>
      <c r="Z118" s="70">
        <v>-0.26201018399999998</v>
      </c>
      <c r="AA118" s="70">
        <v>-8.4235859999999996E-2</v>
      </c>
      <c r="AB118" s="70">
        <v>-9.3902439000000004E-2</v>
      </c>
      <c r="AC118" s="70">
        <v>-0.194673123</v>
      </c>
      <c r="AD118" s="70">
        <v>-0.12684031700000001</v>
      </c>
      <c r="AE118" s="70">
        <v>-0.26829268299999998</v>
      </c>
    </row>
    <row r="119" spans="1:31" s="44" customFormat="1" ht="15" customHeight="1" x14ac:dyDescent="0.35">
      <c r="A119" s="199">
        <v>44004</v>
      </c>
      <c r="B119" s="69">
        <v>39462</v>
      </c>
      <c r="C119" s="69">
        <v>68</v>
      </c>
      <c r="D119" s="69">
        <v>719</v>
      </c>
      <c r="E119" s="69">
        <v>9458</v>
      </c>
      <c r="F119" s="69">
        <v>16964</v>
      </c>
      <c r="G119" s="69">
        <v>813</v>
      </c>
      <c r="H119" s="69">
        <v>877</v>
      </c>
      <c r="I119" s="69">
        <v>6062</v>
      </c>
      <c r="J119" s="69">
        <v>4366</v>
      </c>
      <c r="K119" s="69">
        <v>135</v>
      </c>
      <c r="L119" s="69">
        <v>38519</v>
      </c>
      <c r="M119" s="69">
        <v>68</v>
      </c>
      <c r="N119" s="69">
        <v>829</v>
      </c>
      <c r="O119" s="69">
        <v>9071</v>
      </c>
      <c r="P119" s="69">
        <v>16861</v>
      </c>
      <c r="Q119" s="69">
        <v>849</v>
      </c>
      <c r="R119" s="69">
        <v>876</v>
      </c>
      <c r="S119" s="69">
        <v>5678</v>
      </c>
      <c r="T119" s="69">
        <v>4200</v>
      </c>
      <c r="U119" s="69">
        <v>87</v>
      </c>
      <c r="V119" s="70">
        <v>-1.8530863000000002E-2</v>
      </c>
      <c r="W119" s="70">
        <v>0</v>
      </c>
      <c r="X119" s="70">
        <v>0.15299026399999999</v>
      </c>
      <c r="Y119" s="70">
        <v>-4.0917742E-2</v>
      </c>
      <c r="Z119" s="70">
        <v>-6.0716809999999998E-3</v>
      </c>
      <c r="AA119" s="70">
        <v>4.4280443000000003E-2</v>
      </c>
      <c r="AB119" s="70">
        <v>-1.1402509999999999E-3</v>
      </c>
      <c r="AC119" s="70">
        <v>-6.3345430999999994E-2</v>
      </c>
      <c r="AD119" s="70">
        <v>-3.8021072000000003E-2</v>
      </c>
      <c r="AE119" s="70">
        <v>-0.35555555599999999</v>
      </c>
    </row>
    <row r="120" spans="1:31" s="44" customFormat="1" ht="15" customHeight="1" x14ac:dyDescent="0.35">
      <c r="A120" s="199">
        <v>44005</v>
      </c>
      <c r="B120" s="69">
        <v>41718</v>
      </c>
      <c r="C120" s="69">
        <v>63</v>
      </c>
      <c r="D120" s="69">
        <v>849</v>
      </c>
      <c r="E120" s="69">
        <v>9926</v>
      </c>
      <c r="F120" s="69">
        <v>17869</v>
      </c>
      <c r="G120" s="69">
        <v>874</v>
      </c>
      <c r="H120" s="69">
        <v>905</v>
      </c>
      <c r="I120" s="69">
        <v>6451</v>
      </c>
      <c r="J120" s="69">
        <v>4652</v>
      </c>
      <c r="K120" s="69">
        <v>129</v>
      </c>
      <c r="L120" s="69">
        <v>35556</v>
      </c>
      <c r="M120" s="69">
        <v>53</v>
      </c>
      <c r="N120" s="69">
        <v>807</v>
      </c>
      <c r="O120" s="69">
        <v>8495</v>
      </c>
      <c r="P120" s="69">
        <v>15222</v>
      </c>
      <c r="Q120" s="69">
        <v>823</v>
      </c>
      <c r="R120" s="69">
        <v>812</v>
      </c>
      <c r="S120" s="69">
        <v>5281</v>
      </c>
      <c r="T120" s="69">
        <v>3962</v>
      </c>
      <c r="U120" s="69">
        <v>101</v>
      </c>
      <c r="V120" s="70">
        <v>-0.14881102199999999</v>
      </c>
      <c r="W120" s="70">
        <v>-0.15873015900000001</v>
      </c>
      <c r="X120" s="70">
        <v>-4.9469964999999998E-2</v>
      </c>
      <c r="Y120" s="70">
        <v>-0.14416683499999999</v>
      </c>
      <c r="Z120" s="70">
        <v>-0.14813363900000001</v>
      </c>
      <c r="AA120" s="70">
        <v>-5.8352402999999997E-2</v>
      </c>
      <c r="AB120" s="70">
        <v>-0.102762431</v>
      </c>
      <c r="AC120" s="70">
        <v>-0.18136722999999999</v>
      </c>
      <c r="AD120" s="70">
        <v>-0.14832330199999999</v>
      </c>
      <c r="AE120" s="70">
        <v>-0.217054264</v>
      </c>
    </row>
    <row r="121" spans="1:31" s="44" customFormat="1" ht="15" customHeight="1" x14ac:dyDescent="0.35">
      <c r="A121" s="199">
        <v>44006</v>
      </c>
      <c r="B121" s="69">
        <v>45128</v>
      </c>
      <c r="C121" s="69">
        <v>69</v>
      </c>
      <c r="D121" s="69">
        <v>896</v>
      </c>
      <c r="E121" s="69">
        <v>10362</v>
      </c>
      <c r="F121" s="69">
        <v>20201</v>
      </c>
      <c r="G121" s="69">
        <v>953</v>
      </c>
      <c r="H121" s="69">
        <v>937</v>
      </c>
      <c r="I121" s="69">
        <v>6837</v>
      </c>
      <c r="J121" s="69">
        <v>4734</v>
      </c>
      <c r="K121" s="69">
        <v>139</v>
      </c>
      <c r="L121" s="69">
        <v>34814</v>
      </c>
      <c r="M121" s="69">
        <v>60</v>
      </c>
      <c r="N121" s="69">
        <v>811</v>
      </c>
      <c r="O121" s="69">
        <v>7987</v>
      </c>
      <c r="P121" s="69">
        <v>15100</v>
      </c>
      <c r="Q121" s="69">
        <v>833</v>
      </c>
      <c r="R121" s="69">
        <v>812</v>
      </c>
      <c r="S121" s="69">
        <v>5110</v>
      </c>
      <c r="T121" s="69">
        <v>3990</v>
      </c>
      <c r="U121" s="69">
        <v>111</v>
      </c>
      <c r="V121" s="70">
        <v>-0.22835528999999999</v>
      </c>
      <c r="W121" s="70">
        <v>-0.130434783</v>
      </c>
      <c r="X121" s="70">
        <v>-9.4866070999999996E-2</v>
      </c>
      <c r="Y121" s="70">
        <v>-0.22920285700000001</v>
      </c>
      <c r="Z121" s="70">
        <v>-0.25251225199999999</v>
      </c>
      <c r="AA121" s="70">
        <v>-0.125918153</v>
      </c>
      <c r="AB121" s="70">
        <v>-0.13340448199999999</v>
      </c>
      <c r="AC121" s="70">
        <v>-0.25259616800000001</v>
      </c>
      <c r="AD121" s="70">
        <v>-0.15716096299999999</v>
      </c>
      <c r="AE121" s="70">
        <v>-0.201438849</v>
      </c>
    </row>
    <row r="122" spans="1:31" s="44" customFormat="1" ht="15" customHeight="1" x14ac:dyDescent="0.35">
      <c r="A122" s="199">
        <v>44007</v>
      </c>
      <c r="B122" s="69">
        <v>43494</v>
      </c>
      <c r="C122" s="69">
        <v>84</v>
      </c>
      <c r="D122" s="69">
        <v>791</v>
      </c>
      <c r="E122" s="69">
        <v>11185</v>
      </c>
      <c r="F122" s="69">
        <v>18556</v>
      </c>
      <c r="G122" s="69">
        <v>873</v>
      </c>
      <c r="H122" s="69">
        <v>829</v>
      </c>
      <c r="I122" s="69">
        <v>6545</v>
      </c>
      <c r="J122" s="69">
        <v>4510</v>
      </c>
      <c r="K122" s="69">
        <v>121</v>
      </c>
      <c r="L122" s="69">
        <v>35749</v>
      </c>
      <c r="M122" s="69">
        <v>54</v>
      </c>
      <c r="N122" s="69">
        <v>734</v>
      </c>
      <c r="O122" s="69">
        <v>8787</v>
      </c>
      <c r="P122" s="69">
        <v>15185</v>
      </c>
      <c r="Q122" s="69">
        <v>818</v>
      </c>
      <c r="R122" s="69">
        <v>815</v>
      </c>
      <c r="S122" s="69">
        <v>5198</v>
      </c>
      <c r="T122" s="69">
        <v>4056</v>
      </c>
      <c r="U122" s="69">
        <v>102</v>
      </c>
      <c r="V122" s="70">
        <v>-0.16549568200000001</v>
      </c>
      <c r="W122" s="70">
        <v>-0.35714285699999998</v>
      </c>
      <c r="X122" s="70">
        <v>-7.2060683E-2</v>
      </c>
      <c r="Y122" s="70">
        <v>-0.21439427799999999</v>
      </c>
      <c r="Z122" s="70">
        <v>-0.181666307</v>
      </c>
      <c r="AA122" s="70">
        <v>-6.3001144999999995E-2</v>
      </c>
      <c r="AB122" s="70">
        <v>-1.6887816999999999E-2</v>
      </c>
      <c r="AC122" s="70">
        <v>-0.20580595900000001</v>
      </c>
      <c r="AD122" s="70">
        <v>-0.100665188</v>
      </c>
      <c r="AE122" s="70">
        <v>-0.157024793</v>
      </c>
    </row>
    <row r="123" spans="1:31" s="44" customFormat="1" ht="15" customHeight="1" x14ac:dyDescent="0.35">
      <c r="A123" s="199">
        <v>44008</v>
      </c>
      <c r="B123" s="69">
        <v>42150</v>
      </c>
      <c r="C123" s="69">
        <v>76</v>
      </c>
      <c r="D123" s="69">
        <v>823</v>
      </c>
      <c r="E123" s="69">
        <v>10572</v>
      </c>
      <c r="F123" s="69">
        <v>18019</v>
      </c>
      <c r="G123" s="69">
        <v>862</v>
      </c>
      <c r="H123" s="69">
        <v>852</v>
      </c>
      <c r="I123" s="69">
        <v>6319</v>
      </c>
      <c r="J123" s="69">
        <v>4498</v>
      </c>
      <c r="K123" s="69">
        <v>129</v>
      </c>
      <c r="L123" s="69">
        <v>35792</v>
      </c>
      <c r="M123" s="69">
        <v>66</v>
      </c>
      <c r="N123" s="69">
        <v>784</v>
      </c>
      <c r="O123" s="69">
        <v>8459</v>
      </c>
      <c r="P123" s="69">
        <v>15380</v>
      </c>
      <c r="Q123" s="69">
        <v>813</v>
      </c>
      <c r="R123" s="69">
        <v>772</v>
      </c>
      <c r="S123" s="69">
        <v>5290</v>
      </c>
      <c r="T123" s="69">
        <v>4124</v>
      </c>
      <c r="U123" s="69">
        <v>104</v>
      </c>
      <c r="V123" s="70">
        <v>-0.134429033</v>
      </c>
      <c r="W123" s="70">
        <v>-0.131578947</v>
      </c>
      <c r="X123" s="70">
        <v>-4.7387605999999999E-2</v>
      </c>
      <c r="Y123" s="70">
        <v>-0.19986757499999999</v>
      </c>
      <c r="Z123" s="70">
        <v>-0.14645651800000001</v>
      </c>
      <c r="AA123" s="70">
        <v>-5.6844548000000002E-2</v>
      </c>
      <c r="AB123" s="70">
        <v>-9.3896714000000006E-2</v>
      </c>
      <c r="AC123" s="70">
        <v>-0.16284222200000001</v>
      </c>
      <c r="AD123" s="70">
        <v>-8.3148066000000007E-2</v>
      </c>
      <c r="AE123" s="70">
        <v>-0.19379845000000001</v>
      </c>
    </row>
    <row r="124" spans="1:31" s="44" customFormat="1" ht="15" customHeight="1" x14ac:dyDescent="0.35">
      <c r="A124" s="199">
        <v>44009</v>
      </c>
      <c r="B124" s="69">
        <v>41382</v>
      </c>
      <c r="C124" s="69">
        <v>61</v>
      </c>
      <c r="D124" s="69">
        <v>796</v>
      </c>
      <c r="E124" s="69">
        <v>10334</v>
      </c>
      <c r="F124" s="69">
        <v>17831</v>
      </c>
      <c r="G124" s="69">
        <v>843</v>
      </c>
      <c r="H124" s="69">
        <v>888</v>
      </c>
      <c r="I124" s="69">
        <v>6145</v>
      </c>
      <c r="J124" s="69">
        <v>4372</v>
      </c>
      <c r="K124" s="69">
        <v>112</v>
      </c>
      <c r="L124" s="69">
        <v>33476</v>
      </c>
      <c r="M124" s="69">
        <v>52</v>
      </c>
      <c r="N124" s="69">
        <v>741</v>
      </c>
      <c r="O124" s="69">
        <v>7928</v>
      </c>
      <c r="P124" s="69">
        <v>14272</v>
      </c>
      <c r="Q124" s="69">
        <v>802</v>
      </c>
      <c r="R124" s="69">
        <v>779</v>
      </c>
      <c r="S124" s="69">
        <v>4960</v>
      </c>
      <c r="T124" s="69">
        <v>3853</v>
      </c>
      <c r="U124" s="69">
        <v>89</v>
      </c>
      <c r="V124" s="70">
        <v>-0.17714506599999999</v>
      </c>
      <c r="W124" s="70">
        <v>-0.14754098399999999</v>
      </c>
      <c r="X124" s="70">
        <v>-6.9095477000000002E-2</v>
      </c>
      <c r="Y124" s="70">
        <v>-0.232823689</v>
      </c>
      <c r="Z124" s="70">
        <v>-0.199596209</v>
      </c>
      <c r="AA124" s="70">
        <v>-4.8635824000000001E-2</v>
      </c>
      <c r="AB124" s="70">
        <v>-0.122747748</v>
      </c>
      <c r="AC124" s="70">
        <v>-0.192839707</v>
      </c>
      <c r="AD124" s="70">
        <v>-0.118709973</v>
      </c>
      <c r="AE124" s="70">
        <v>-0.20535714299999999</v>
      </c>
    </row>
    <row r="125" spans="1:31" s="44" customFormat="1" ht="15" customHeight="1" x14ac:dyDescent="0.35">
      <c r="A125" s="199">
        <v>44010</v>
      </c>
      <c r="B125" s="69">
        <v>41774</v>
      </c>
      <c r="C125" s="69">
        <v>70</v>
      </c>
      <c r="D125" s="69">
        <v>753</v>
      </c>
      <c r="E125" s="69">
        <v>10087</v>
      </c>
      <c r="F125" s="69">
        <v>18181</v>
      </c>
      <c r="G125" s="69">
        <v>858</v>
      </c>
      <c r="H125" s="69">
        <v>916</v>
      </c>
      <c r="I125" s="69">
        <v>6440</v>
      </c>
      <c r="J125" s="69">
        <v>4349</v>
      </c>
      <c r="K125" s="69">
        <v>120</v>
      </c>
      <c r="L125" s="69">
        <v>33426</v>
      </c>
      <c r="M125" s="69">
        <v>60</v>
      </c>
      <c r="N125" s="69">
        <v>760</v>
      </c>
      <c r="O125" s="69">
        <v>7663</v>
      </c>
      <c r="P125" s="69">
        <v>14227</v>
      </c>
      <c r="Q125" s="69">
        <v>825</v>
      </c>
      <c r="R125" s="69">
        <v>803</v>
      </c>
      <c r="S125" s="69">
        <v>5032</v>
      </c>
      <c r="T125" s="69">
        <v>3986</v>
      </c>
      <c r="U125" s="69">
        <v>70</v>
      </c>
      <c r="V125" s="70">
        <v>-0.18695364</v>
      </c>
      <c r="W125" s="70">
        <v>-0.14285714299999999</v>
      </c>
      <c r="X125" s="70">
        <v>9.2961490000000001E-3</v>
      </c>
      <c r="Y125" s="70">
        <v>-0.240309309</v>
      </c>
      <c r="Z125" s="70">
        <v>-0.21747978700000001</v>
      </c>
      <c r="AA125" s="70">
        <v>-3.8461538000000003E-2</v>
      </c>
      <c r="AB125" s="70">
        <v>-0.123362445</v>
      </c>
      <c r="AC125" s="70">
        <v>-0.21863353999999999</v>
      </c>
      <c r="AD125" s="70">
        <v>-8.3467464000000005E-2</v>
      </c>
      <c r="AE125" s="70">
        <v>-0.41666666699999999</v>
      </c>
    </row>
    <row r="126" spans="1:31" s="44" customFormat="1" ht="15" customHeight="1" x14ac:dyDescent="0.35">
      <c r="A126" s="199">
        <v>44011</v>
      </c>
      <c r="B126" s="69">
        <v>41037</v>
      </c>
      <c r="C126" s="69">
        <v>71</v>
      </c>
      <c r="D126" s="69">
        <v>754</v>
      </c>
      <c r="E126" s="69">
        <v>9370</v>
      </c>
      <c r="F126" s="69">
        <v>18069</v>
      </c>
      <c r="G126" s="69">
        <v>851</v>
      </c>
      <c r="H126" s="69">
        <v>877</v>
      </c>
      <c r="I126" s="69">
        <v>6406</v>
      </c>
      <c r="J126" s="69">
        <v>4521</v>
      </c>
      <c r="K126" s="69">
        <v>118</v>
      </c>
      <c r="L126" s="69">
        <v>38004</v>
      </c>
      <c r="M126" s="69">
        <v>68</v>
      </c>
      <c r="N126" s="69">
        <v>866</v>
      </c>
      <c r="O126" s="69">
        <v>8865</v>
      </c>
      <c r="P126" s="69">
        <v>16560</v>
      </c>
      <c r="Q126" s="69">
        <v>979</v>
      </c>
      <c r="R126" s="69">
        <v>854</v>
      </c>
      <c r="S126" s="69">
        <v>5349</v>
      </c>
      <c r="T126" s="69">
        <v>4352</v>
      </c>
      <c r="U126" s="69">
        <v>111</v>
      </c>
      <c r="V126" s="70">
        <v>-7.9830738999999998E-2</v>
      </c>
      <c r="W126" s="70">
        <v>-4.2253521000000002E-2</v>
      </c>
      <c r="X126" s="70">
        <v>0.148541114</v>
      </c>
      <c r="Y126" s="70">
        <v>-5.3895410999999997E-2</v>
      </c>
      <c r="Z126" s="70">
        <v>-8.3513198999999996E-2</v>
      </c>
      <c r="AA126" s="70">
        <v>0.15041128100000001</v>
      </c>
      <c r="AB126" s="70">
        <v>-2.6225769999999999E-2</v>
      </c>
      <c r="AC126" s="70">
        <v>-0.16500156099999999</v>
      </c>
      <c r="AD126" s="70">
        <v>-3.7381110000000002E-2</v>
      </c>
      <c r="AE126" s="70">
        <v>-5.9322034000000003E-2</v>
      </c>
    </row>
    <row r="127" spans="1:31" s="44" customFormat="1" ht="15" customHeight="1" x14ac:dyDescent="0.35">
      <c r="A127" s="199">
        <v>44012</v>
      </c>
      <c r="B127" s="69">
        <v>43135</v>
      </c>
      <c r="C127" s="69">
        <v>76</v>
      </c>
      <c r="D127" s="69">
        <v>840</v>
      </c>
      <c r="E127" s="69">
        <v>9881</v>
      </c>
      <c r="F127" s="69">
        <v>18886</v>
      </c>
      <c r="G127" s="69">
        <v>911</v>
      </c>
      <c r="H127" s="69">
        <v>925</v>
      </c>
      <c r="I127" s="69">
        <v>6701</v>
      </c>
      <c r="J127" s="69">
        <v>4784</v>
      </c>
      <c r="K127" s="69">
        <v>131</v>
      </c>
      <c r="L127" s="69">
        <v>35913</v>
      </c>
      <c r="M127" s="69">
        <v>51</v>
      </c>
      <c r="N127" s="69">
        <v>811</v>
      </c>
      <c r="O127" s="69">
        <v>8624</v>
      </c>
      <c r="P127" s="69">
        <v>15410</v>
      </c>
      <c r="Q127" s="69">
        <v>930</v>
      </c>
      <c r="R127" s="69">
        <v>812</v>
      </c>
      <c r="S127" s="69">
        <v>5090</v>
      </c>
      <c r="T127" s="69">
        <v>4058</v>
      </c>
      <c r="U127" s="69">
        <v>127</v>
      </c>
      <c r="V127" s="70">
        <v>-0.179376917</v>
      </c>
      <c r="W127" s="70">
        <v>-0.32894736800000002</v>
      </c>
      <c r="X127" s="70">
        <v>-3.4523810000000002E-2</v>
      </c>
      <c r="Y127" s="70">
        <v>-0.12721384499999999</v>
      </c>
      <c r="Z127" s="70">
        <v>-0.184051678</v>
      </c>
      <c r="AA127" s="70">
        <v>2.0856202000000001E-2</v>
      </c>
      <c r="AB127" s="70">
        <v>-0.122162162</v>
      </c>
      <c r="AC127" s="70">
        <v>-0.24041187899999999</v>
      </c>
      <c r="AD127" s="70">
        <v>-0.151755853</v>
      </c>
      <c r="AE127" s="70">
        <v>-3.0534351000000001E-2</v>
      </c>
    </row>
    <row r="128" spans="1:31" s="60" customFormat="1" ht="16" customHeight="1" x14ac:dyDescent="0.35">
      <c r="A128" s="202" t="s">
        <v>340</v>
      </c>
      <c r="B128" s="69">
        <v>43034</v>
      </c>
      <c r="C128" s="71">
        <v>61</v>
      </c>
      <c r="D128" s="71">
        <v>822</v>
      </c>
      <c r="E128" s="71">
        <v>10262</v>
      </c>
      <c r="F128" s="71">
        <v>18735</v>
      </c>
      <c r="G128" s="71">
        <v>896</v>
      </c>
      <c r="H128" s="71">
        <v>924</v>
      </c>
      <c r="I128" s="71">
        <v>6477</v>
      </c>
      <c r="J128" s="71">
        <v>4729</v>
      </c>
      <c r="K128" s="71">
        <v>128</v>
      </c>
      <c r="L128" s="69">
        <v>33272</v>
      </c>
      <c r="M128" s="71">
        <v>51</v>
      </c>
      <c r="N128" s="71">
        <v>759</v>
      </c>
      <c r="O128" s="71">
        <v>8160</v>
      </c>
      <c r="P128" s="71">
        <v>13902</v>
      </c>
      <c r="Q128" s="71">
        <v>909</v>
      </c>
      <c r="R128" s="71">
        <v>774</v>
      </c>
      <c r="S128" s="71">
        <v>4939</v>
      </c>
      <c r="T128" s="71">
        <v>3676</v>
      </c>
      <c r="U128" s="71">
        <v>102</v>
      </c>
      <c r="V128" s="70">
        <v>-0.23373611599999999</v>
      </c>
      <c r="W128" s="70">
        <v>-0.16393442599999999</v>
      </c>
      <c r="X128" s="70">
        <v>-7.6642336000000005E-2</v>
      </c>
      <c r="Y128" s="70">
        <v>-0.20483336599999999</v>
      </c>
      <c r="Z128" s="70">
        <v>-0.25796637300000003</v>
      </c>
      <c r="AA128" s="70">
        <v>1.4508929E-2</v>
      </c>
      <c r="AB128" s="70">
        <v>-0.16233766199999999</v>
      </c>
      <c r="AC128" s="70">
        <v>-0.23745561200000001</v>
      </c>
      <c r="AD128" s="70">
        <v>-0.22266864</v>
      </c>
      <c r="AE128" s="70">
        <v>-0.203125</v>
      </c>
    </row>
    <row r="129" spans="1:31" s="60" customFormat="1" ht="15" customHeight="1" x14ac:dyDescent="0.35">
      <c r="A129" s="199">
        <v>44014</v>
      </c>
      <c r="B129" s="69">
        <v>47520</v>
      </c>
      <c r="C129" s="71">
        <v>82</v>
      </c>
      <c r="D129" s="71">
        <v>910</v>
      </c>
      <c r="E129" s="71">
        <v>11468</v>
      </c>
      <c r="F129" s="71">
        <v>21006</v>
      </c>
      <c r="G129" s="71">
        <v>1006</v>
      </c>
      <c r="H129" s="71">
        <v>916</v>
      </c>
      <c r="I129" s="71">
        <v>6953</v>
      </c>
      <c r="J129" s="71">
        <v>5011</v>
      </c>
      <c r="K129" s="71">
        <v>168</v>
      </c>
      <c r="L129" s="69">
        <v>36749</v>
      </c>
      <c r="M129" s="71">
        <v>63</v>
      </c>
      <c r="N129" s="71">
        <v>832</v>
      </c>
      <c r="O129" s="71">
        <v>8621</v>
      </c>
      <c r="P129" s="71">
        <v>16031</v>
      </c>
      <c r="Q129" s="71">
        <v>939</v>
      </c>
      <c r="R129" s="71">
        <v>852</v>
      </c>
      <c r="S129" s="71">
        <v>5340</v>
      </c>
      <c r="T129" s="71">
        <v>3971</v>
      </c>
      <c r="U129" s="71">
        <v>100</v>
      </c>
      <c r="V129" s="70">
        <v>-0.21979363099999999</v>
      </c>
      <c r="W129" s="70">
        <v>-0.231707317</v>
      </c>
      <c r="X129" s="70">
        <v>-8.5714286000000001E-2</v>
      </c>
      <c r="Y129" s="70">
        <v>-0.248256017</v>
      </c>
      <c r="Z129" s="70">
        <v>-0.236837094</v>
      </c>
      <c r="AA129" s="70">
        <v>-6.6600398000000005E-2</v>
      </c>
      <c r="AB129" s="70">
        <v>-6.9868996000000003E-2</v>
      </c>
      <c r="AC129" s="70">
        <v>-0.23198619300000001</v>
      </c>
      <c r="AD129" s="70">
        <v>-0.20754340499999999</v>
      </c>
      <c r="AE129" s="70">
        <v>-0.40476190499999998</v>
      </c>
    </row>
    <row r="130" spans="1:31" s="60" customFormat="1" ht="15" customHeight="1" x14ac:dyDescent="0.35">
      <c r="A130" s="199">
        <v>44015</v>
      </c>
      <c r="B130" s="69">
        <v>43472</v>
      </c>
      <c r="C130" s="71">
        <v>74</v>
      </c>
      <c r="D130" s="71">
        <v>852</v>
      </c>
      <c r="E130" s="71">
        <v>10535</v>
      </c>
      <c r="F130" s="71">
        <v>18978</v>
      </c>
      <c r="G130" s="71">
        <v>915</v>
      </c>
      <c r="H130" s="71">
        <v>865</v>
      </c>
      <c r="I130" s="71">
        <v>6439</v>
      </c>
      <c r="J130" s="71">
        <v>4680</v>
      </c>
      <c r="K130" s="71">
        <v>134</v>
      </c>
      <c r="L130" s="69">
        <v>35908</v>
      </c>
      <c r="M130" s="71">
        <v>59</v>
      </c>
      <c r="N130" s="71">
        <v>797</v>
      </c>
      <c r="O130" s="71">
        <v>8551</v>
      </c>
      <c r="P130" s="71">
        <v>15501</v>
      </c>
      <c r="Q130" s="71">
        <v>901</v>
      </c>
      <c r="R130" s="71">
        <v>814</v>
      </c>
      <c r="S130" s="71">
        <v>5319</v>
      </c>
      <c r="T130" s="71">
        <v>3859</v>
      </c>
      <c r="U130" s="71">
        <v>107</v>
      </c>
      <c r="V130" s="70">
        <v>-0.169414336</v>
      </c>
      <c r="W130" s="70">
        <v>-0.20270270300000001</v>
      </c>
      <c r="X130" s="70">
        <v>-6.4553991000000005E-2</v>
      </c>
      <c r="Y130" s="70">
        <v>-0.18832463199999999</v>
      </c>
      <c r="Z130" s="70">
        <v>-0.18321214</v>
      </c>
      <c r="AA130" s="70">
        <v>-1.5300546E-2</v>
      </c>
      <c r="AB130" s="70">
        <v>-5.8959537999999999E-2</v>
      </c>
      <c r="AC130" s="70">
        <v>-0.17394005300000001</v>
      </c>
      <c r="AD130" s="70">
        <v>-0.17542735000000001</v>
      </c>
      <c r="AE130" s="70">
        <v>-0.201492537</v>
      </c>
    </row>
    <row r="131" spans="1:31" s="60" customFormat="1" ht="15" customHeight="1" x14ac:dyDescent="0.35">
      <c r="A131" s="199">
        <v>44016</v>
      </c>
      <c r="B131" s="69">
        <v>42298</v>
      </c>
      <c r="C131" s="71">
        <v>75</v>
      </c>
      <c r="D131" s="71">
        <v>841</v>
      </c>
      <c r="E131" s="71">
        <v>10258</v>
      </c>
      <c r="F131" s="71">
        <v>18533</v>
      </c>
      <c r="G131" s="71">
        <v>859</v>
      </c>
      <c r="H131" s="71">
        <v>883</v>
      </c>
      <c r="I131" s="71">
        <v>6155</v>
      </c>
      <c r="J131" s="71">
        <v>4540</v>
      </c>
      <c r="K131" s="71">
        <v>154</v>
      </c>
      <c r="L131" s="69">
        <v>33756</v>
      </c>
      <c r="M131" s="71">
        <v>46</v>
      </c>
      <c r="N131" s="71">
        <v>711</v>
      </c>
      <c r="O131" s="71">
        <v>7578</v>
      </c>
      <c r="P131" s="71">
        <v>14631</v>
      </c>
      <c r="Q131" s="71">
        <v>881</v>
      </c>
      <c r="R131" s="71">
        <v>825</v>
      </c>
      <c r="S131" s="71">
        <v>5158</v>
      </c>
      <c r="T131" s="71">
        <v>3831</v>
      </c>
      <c r="U131" s="71">
        <v>95</v>
      </c>
      <c r="V131" s="70">
        <v>-0.182958801</v>
      </c>
      <c r="W131" s="70">
        <v>-0.38666666700000002</v>
      </c>
      <c r="X131" s="70">
        <v>-0.154577883</v>
      </c>
      <c r="Y131" s="70">
        <v>-0.261259505</v>
      </c>
      <c r="Z131" s="70">
        <v>-0.21054335499999999</v>
      </c>
      <c r="AA131" s="70">
        <v>2.5611175999999999E-2</v>
      </c>
      <c r="AB131" s="70">
        <v>-6.5685164000000004E-2</v>
      </c>
      <c r="AC131" s="70">
        <v>-0.161982128</v>
      </c>
      <c r="AD131" s="70">
        <v>-0.15616740100000001</v>
      </c>
      <c r="AE131" s="70">
        <v>-0.38311688300000002</v>
      </c>
    </row>
    <row r="132" spans="1:31" s="60" customFormat="1" ht="15" customHeight="1" x14ac:dyDescent="0.35">
      <c r="A132" s="199">
        <v>44017</v>
      </c>
      <c r="B132" s="69">
        <v>42455</v>
      </c>
      <c r="C132" s="71">
        <v>61</v>
      </c>
      <c r="D132" s="71">
        <v>796</v>
      </c>
      <c r="E132" s="71">
        <v>10265</v>
      </c>
      <c r="F132" s="71">
        <v>18458</v>
      </c>
      <c r="G132" s="71">
        <v>854</v>
      </c>
      <c r="H132" s="71">
        <v>882</v>
      </c>
      <c r="I132" s="71">
        <v>6357</v>
      </c>
      <c r="J132" s="71">
        <v>4634</v>
      </c>
      <c r="K132" s="71">
        <v>148</v>
      </c>
      <c r="L132" s="69">
        <v>34675</v>
      </c>
      <c r="M132" s="71">
        <v>61</v>
      </c>
      <c r="N132" s="71">
        <v>769</v>
      </c>
      <c r="O132" s="71">
        <v>7892</v>
      </c>
      <c r="P132" s="71">
        <v>14933</v>
      </c>
      <c r="Q132" s="71">
        <v>893</v>
      </c>
      <c r="R132" s="71">
        <v>836</v>
      </c>
      <c r="S132" s="71">
        <v>5266</v>
      </c>
      <c r="T132" s="71">
        <v>3930</v>
      </c>
      <c r="U132" s="71">
        <v>95</v>
      </c>
      <c r="V132" s="70">
        <v>-0.16797142000000001</v>
      </c>
      <c r="W132" s="70">
        <v>0</v>
      </c>
      <c r="X132" s="70">
        <v>-3.3919598000000002E-2</v>
      </c>
      <c r="Y132" s="70">
        <v>-0.23117389199999999</v>
      </c>
      <c r="Z132" s="70">
        <v>-0.19097410300000001</v>
      </c>
      <c r="AA132" s="70">
        <v>4.5667447E-2</v>
      </c>
      <c r="AB132" s="70">
        <v>-5.2154195E-2</v>
      </c>
      <c r="AC132" s="70">
        <v>-0.171621834</v>
      </c>
      <c r="AD132" s="70">
        <v>-0.151920587</v>
      </c>
      <c r="AE132" s="70">
        <v>-0.35810810799999998</v>
      </c>
    </row>
    <row r="133" spans="1:31" s="60" customFormat="1" ht="15" customHeight="1" x14ac:dyDescent="0.35">
      <c r="A133" s="199">
        <v>44018</v>
      </c>
      <c r="B133" s="69">
        <v>40524</v>
      </c>
      <c r="C133" s="71">
        <v>74</v>
      </c>
      <c r="D133" s="71">
        <v>745</v>
      </c>
      <c r="E133" s="71">
        <v>9408</v>
      </c>
      <c r="F133" s="71">
        <v>17694</v>
      </c>
      <c r="G133" s="71">
        <v>896</v>
      </c>
      <c r="H133" s="71">
        <v>904</v>
      </c>
      <c r="I133" s="71">
        <v>6191</v>
      </c>
      <c r="J133" s="71">
        <v>4488</v>
      </c>
      <c r="K133" s="71">
        <v>124</v>
      </c>
      <c r="L133" s="69">
        <v>39205</v>
      </c>
      <c r="M133" s="71">
        <v>59</v>
      </c>
      <c r="N133" s="71">
        <v>776</v>
      </c>
      <c r="O133" s="71">
        <v>9434</v>
      </c>
      <c r="P133" s="71">
        <v>17020</v>
      </c>
      <c r="Q133" s="71">
        <v>919</v>
      </c>
      <c r="R133" s="71">
        <v>863</v>
      </c>
      <c r="S133" s="71">
        <v>5716</v>
      </c>
      <c r="T133" s="71">
        <v>4309</v>
      </c>
      <c r="U133" s="71">
        <v>109</v>
      </c>
      <c r="V133" s="70">
        <v>-4.3225350000000003E-2</v>
      </c>
      <c r="W133" s="70">
        <v>-0.20270270300000001</v>
      </c>
      <c r="X133" s="70">
        <v>4.1610738000000001E-2</v>
      </c>
      <c r="Y133" s="70">
        <v>2.7636050000000001E-3</v>
      </c>
      <c r="Z133" s="70">
        <v>-3.8092009000000003E-2</v>
      </c>
      <c r="AA133" s="70">
        <v>2.5669642999999999E-2</v>
      </c>
      <c r="AB133" s="70">
        <v>-4.5353982000000001E-2</v>
      </c>
      <c r="AC133" s="70">
        <v>-7.6724276999999994E-2</v>
      </c>
      <c r="AD133" s="70">
        <v>-3.9884135000000001E-2</v>
      </c>
      <c r="AE133" s="70">
        <v>-0.120967742</v>
      </c>
    </row>
    <row r="134" spans="1:31" s="60" customFormat="1" ht="15" customHeight="1" x14ac:dyDescent="0.35">
      <c r="A134" s="199">
        <v>44019</v>
      </c>
      <c r="B134" s="69">
        <v>42035</v>
      </c>
      <c r="C134" s="71">
        <v>67</v>
      </c>
      <c r="D134" s="71">
        <v>883</v>
      </c>
      <c r="E134" s="71">
        <v>9732</v>
      </c>
      <c r="F134" s="71">
        <v>18508</v>
      </c>
      <c r="G134" s="71">
        <v>881</v>
      </c>
      <c r="H134" s="71">
        <v>931</v>
      </c>
      <c r="I134" s="71">
        <v>6273</v>
      </c>
      <c r="J134" s="71">
        <v>4636</v>
      </c>
      <c r="K134" s="71">
        <v>124</v>
      </c>
      <c r="L134" s="69">
        <v>36307</v>
      </c>
      <c r="M134" s="71">
        <v>64</v>
      </c>
      <c r="N134" s="71">
        <v>793</v>
      </c>
      <c r="O134" s="71">
        <v>8702</v>
      </c>
      <c r="P134" s="71">
        <v>15550</v>
      </c>
      <c r="Q134" s="71">
        <v>929</v>
      </c>
      <c r="R134" s="71">
        <v>813</v>
      </c>
      <c r="S134" s="71">
        <v>5264</v>
      </c>
      <c r="T134" s="71">
        <v>4085</v>
      </c>
      <c r="U134" s="71">
        <v>107</v>
      </c>
      <c r="V134" s="70">
        <v>-0.14543540799999999</v>
      </c>
      <c r="W134" s="70">
        <v>-4.4776119000000003E-2</v>
      </c>
      <c r="X134" s="70">
        <v>-0.10192525500000001</v>
      </c>
      <c r="Y134" s="70">
        <v>-0.105836416</v>
      </c>
      <c r="Z134" s="70">
        <v>-0.159822779</v>
      </c>
      <c r="AA134" s="70">
        <v>5.4483541000000003E-2</v>
      </c>
      <c r="AB134" s="70">
        <v>-0.12674543499999999</v>
      </c>
      <c r="AC134" s="70">
        <v>-0.160848079</v>
      </c>
      <c r="AD134" s="70">
        <v>-0.11885245899999999</v>
      </c>
      <c r="AE134" s="70">
        <v>-0.137096774</v>
      </c>
    </row>
    <row r="135" spans="1:31" s="60" customFormat="1" ht="15" customHeight="1" x14ac:dyDescent="0.35">
      <c r="A135" s="199">
        <v>44020</v>
      </c>
      <c r="B135" s="69">
        <v>46682</v>
      </c>
      <c r="C135" s="71">
        <v>78</v>
      </c>
      <c r="D135" s="71">
        <v>962</v>
      </c>
      <c r="E135" s="71">
        <v>11577</v>
      </c>
      <c r="F135" s="71">
        <v>20454</v>
      </c>
      <c r="G135" s="71">
        <v>922</v>
      </c>
      <c r="H135" s="71">
        <v>940</v>
      </c>
      <c r="I135" s="71">
        <v>6777</v>
      </c>
      <c r="J135" s="71">
        <v>4835</v>
      </c>
      <c r="K135" s="71">
        <v>137</v>
      </c>
      <c r="L135" s="69">
        <v>35639</v>
      </c>
      <c r="M135" s="71">
        <v>56</v>
      </c>
      <c r="N135" s="71">
        <v>758</v>
      </c>
      <c r="O135" s="71">
        <v>8678</v>
      </c>
      <c r="P135" s="71">
        <v>15337</v>
      </c>
      <c r="Q135" s="71">
        <v>901</v>
      </c>
      <c r="R135" s="71">
        <v>752</v>
      </c>
      <c r="S135" s="71">
        <v>5010</v>
      </c>
      <c r="T135" s="71">
        <v>4055</v>
      </c>
      <c r="U135" s="71">
        <v>92</v>
      </c>
      <c r="V135" s="70">
        <v>-0.231989745</v>
      </c>
      <c r="W135" s="70">
        <v>-0.28205128200000001</v>
      </c>
      <c r="X135" s="70">
        <v>-0.212058212</v>
      </c>
      <c r="Y135" s="70">
        <v>-0.25041029599999998</v>
      </c>
      <c r="Z135" s="70">
        <v>-0.25017111600000003</v>
      </c>
      <c r="AA135" s="70">
        <v>-2.2776573000000001E-2</v>
      </c>
      <c r="AB135" s="70">
        <v>-0.2</v>
      </c>
      <c r="AC135" s="70">
        <v>-0.26073483800000002</v>
      </c>
      <c r="AD135" s="70">
        <v>-0.161323681</v>
      </c>
      <c r="AE135" s="70">
        <v>-0.32846715300000001</v>
      </c>
    </row>
    <row r="136" spans="1:31" s="60" customFormat="1" ht="15" customHeight="1" x14ac:dyDescent="0.35">
      <c r="A136" s="199">
        <v>44021</v>
      </c>
      <c r="B136" s="69">
        <v>43420</v>
      </c>
      <c r="C136" s="71">
        <v>74</v>
      </c>
      <c r="D136" s="71">
        <v>906</v>
      </c>
      <c r="E136" s="71">
        <v>10857</v>
      </c>
      <c r="F136" s="71">
        <v>18658</v>
      </c>
      <c r="G136" s="71">
        <v>870</v>
      </c>
      <c r="H136" s="71">
        <v>853</v>
      </c>
      <c r="I136" s="71">
        <v>6437</v>
      </c>
      <c r="J136" s="71">
        <v>4644</v>
      </c>
      <c r="K136" s="71">
        <v>121</v>
      </c>
      <c r="L136" s="69">
        <v>35698</v>
      </c>
      <c r="M136" s="71">
        <v>50</v>
      </c>
      <c r="N136" s="71">
        <v>785</v>
      </c>
      <c r="O136" s="71">
        <v>8558</v>
      </c>
      <c r="P136" s="71">
        <v>15346</v>
      </c>
      <c r="Q136" s="71">
        <v>858</v>
      </c>
      <c r="R136" s="71">
        <v>841</v>
      </c>
      <c r="S136" s="71">
        <v>5112</v>
      </c>
      <c r="T136" s="71">
        <v>4046</v>
      </c>
      <c r="U136" s="71">
        <v>102</v>
      </c>
      <c r="V136" s="70">
        <v>-0.16653871000000001</v>
      </c>
      <c r="W136" s="70">
        <v>-0.324324324</v>
      </c>
      <c r="X136" s="70">
        <v>-0.13355408399999999</v>
      </c>
      <c r="Y136" s="70">
        <v>-0.211752786</v>
      </c>
      <c r="Z136" s="70">
        <v>-0.17751098700000001</v>
      </c>
      <c r="AA136" s="70">
        <v>-1.3793102999999999E-2</v>
      </c>
      <c r="AB136" s="70">
        <v>-1.4067995E-2</v>
      </c>
      <c r="AC136" s="70">
        <v>-0.20584122999999999</v>
      </c>
      <c r="AD136" s="70">
        <v>-0.128768303</v>
      </c>
      <c r="AE136" s="70">
        <v>-0.157024793</v>
      </c>
    </row>
    <row r="137" spans="1:31" s="60" customFormat="1" ht="15" customHeight="1" x14ac:dyDescent="0.35">
      <c r="A137" s="199">
        <v>44022</v>
      </c>
      <c r="B137" s="69">
        <v>42036</v>
      </c>
      <c r="C137" s="71">
        <v>68</v>
      </c>
      <c r="D137" s="71">
        <v>838</v>
      </c>
      <c r="E137" s="71">
        <v>10353</v>
      </c>
      <c r="F137" s="71">
        <v>18214</v>
      </c>
      <c r="G137" s="71">
        <v>854</v>
      </c>
      <c r="H137" s="71">
        <v>882</v>
      </c>
      <c r="I137" s="71">
        <v>6230</v>
      </c>
      <c r="J137" s="71">
        <v>4467</v>
      </c>
      <c r="K137" s="71">
        <v>130</v>
      </c>
      <c r="L137" s="69">
        <v>36010</v>
      </c>
      <c r="M137" s="71">
        <v>69</v>
      </c>
      <c r="N137" s="71">
        <v>724</v>
      </c>
      <c r="O137" s="71">
        <v>8529</v>
      </c>
      <c r="P137" s="71">
        <v>15484</v>
      </c>
      <c r="Q137" s="71">
        <v>867</v>
      </c>
      <c r="R137" s="71">
        <v>835</v>
      </c>
      <c r="S137" s="71">
        <v>5261</v>
      </c>
      <c r="T137" s="71">
        <v>4135</v>
      </c>
      <c r="U137" s="71">
        <v>106</v>
      </c>
      <c r="V137" s="70">
        <v>-0.13262632999999999</v>
      </c>
      <c r="W137" s="70">
        <v>1.4705882E-2</v>
      </c>
      <c r="X137" s="70">
        <v>-0.13603818600000001</v>
      </c>
      <c r="Y137" s="70">
        <v>-0.17618081699999999</v>
      </c>
      <c r="Z137" s="70">
        <v>-0.14988470400000001</v>
      </c>
      <c r="AA137" s="70">
        <v>1.5222482000000001E-2</v>
      </c>
      <c r="AB137" s="70">
        <v>-5.3287981999999998E-2</v>
      </c>
      <c r="AC137" s="70">
        <v>-0.15553772099999999</v>
      </c>
      <c r="AD137" s="70">
        <v>-7.4322812000000002E-2</v>
      </c>
      <c r="AE137" s="70">
        <v>-0.18461538499999999</v>
      </c>
    </row>
    <row r="138" spans="1:31" s="60" customFormat="1" ht="15" customHeight="1" x14ac:dyDescent="0.35">
      <c r="A138" s="199">
        <v>44023</v>
      </c>
      <c r="B138" s="69">
        <v>41661</v>
      </c>
      <c r="C138" s="71">
        <v>66</v>
      </c>
      <c r="D138" s="71">
        <v>828</v>
      </c>
      <c r="E138" s="71">
        <v>10133</v>
      </c>
      <c r="F138" s="71">
        <v>17967</v>
      </c>
      <c r="G138" s="71">
        <v>840</v>
      </c>
      <c r="H138" s="71">
        <v>878</v>
      </c>
      <c r="I138" s="71">
        <v>6287</v>
      </c>
      <c r="J138" s="71">
        <v>4530</v>
      </c>
      <c r="K138" s="71">
        <v>132</v>
      </c>
      <c r="L138" s="69">
        <v>33940</v>
      </c>
      <c r="M138" s="71">
        <v>69</v>
      </c>
      <c r="N138" s="71">
        <v>683</v>
      </c>
      <c r="O138" s="71">
        <v>7749</v>
      </c>
      <c r="P138" s="71">
        <v>14610</v>
      </c>
      <c r="Q138" s="71">
        <v>852</v>
      </c>
      <c r="R138" s="71">
        <v>866</v>
      </c>
      <c r="S138" s="71">
        <v>5172</v>
      </c>
      <c r="T138" s="71">
        <v>3825</v>
      </c>
      <c r="U138" s="71">
        <v>114</v>
      </c>
      <c r="V138" s="70">
        <v>-0.16927810200000001</v>
      </c>
      <c r="W138" s="70">
        <v>4.5454544999999999E-2</v>
      </c>
      <c r="X138" s="70">
        <v>-0.17512077300000001</v>
      </c>
      <c r="Y138" s="70">
        <v>-0.23527089700000001</v>
      </c>
      <c r="Z138" s="70">
        <v>-0.186842545</v>
      </c>
      <c r="AA138" s="70">
        <v>1.4285714E-2</v>
      </c>
      <c r="AB138" s="70">
        <v>-1.3667426E-2</v>
      </c>
      <c r="AC138" s="70">
        <v>-0.17735008699999999</v>
      </c>
      <c r="AD138" s="70">
        <v>-0.155629139</v>
      </c>
      <c r="AE138" s="70">
        <v>-0.13636363600000001</v>
      </c>
    </row>
    <row r="139" spans="1:31" s="60" customFormat="1" ht="15" customHeight="1" x14ac:dyDescent="0.35">
      <c r="A139" s="199">
        <v>44024</v>
      </c>
      <c r="B139" s="69">
        <v>42262</v>
      </c>
      <c r="C139" s="71">
        <v>69</v>
      </c>
      <c r="D139" s="71">
        <v>805</v>
      </c>
      <c r="E139" s="71">
        <v>10528</v>
      </c>
      <c r="F139" s="71">
        <v>18138</v>
      </c>
      <c r="G139" s="71">
        <v>882</v>
      </c>
      <c r="H139" s="71">
        <v>846</v>
      </c>
      <c r="I139" s="71">
        <v>6267</v>
      </c>
      <c r="J139" s="71">
        <v>4608</v>
      </c>
      <c r="K139" s="71">
        <v>119</v>
      </c>
      <c r="L139" s="69">
        <v>34596</v>
      </c>
      <c r="M139" s="71">
        <v>72</v>
      </c>
      <c r="N139" s="71">
        <v>764</v>
      </c>
      <c r="O139" s="71">
        <v>8073</v>
      </c>
      <c r="P139" s="71">
        <v>14653</v>
      </c>
      <c r="Q139" s="71">
        <v>898</v>
      </c>
      <c r="R139" s="71">
        <v>884</v>
      </c>
      <c r="S139" s="71">
        <v>5185</v>
      </c>
      <c r="T139" s="71">
        <v>3977</v>
      </c>
      <c r="U139" s="71">
        <v>90</v>
      </c>
      <c r="V139" s="70">
        <v>-0.16420873499999999</v>
      </c>
      <c r="W139" s="70">
        <v>4.3478260999999997E-2</v>
      </c>
      <c r="X139" s="70">
        <v>-5.0931677000000002E-2</v>
      </c>
      <c r="Y139" s="70">
        <v>-0.23318769</v>
      </c>
      <c r="Z139" s="70">
        <v>-0.192138053</v>
      </c>
      <c r="AA139" s="70">
        <v>1.8140590000000002E-2</v>
      </c>
      <c r="AB139" s="70">
        <v>4.4917258000000002E-2</v>
      </c>
      <c r="AC139" s="70">
        <v>-0.17265039099999999</v>
      </c>
      <c r="AD139" s="70">
        <v>-0.13693576399999999</v>
      </c>
      <c r="AE139" s="70">
        <v>-0.24369747899999999</v>
      </c>
    </row>
    <row r="140" spans="1:31" s="60" customFormat="1" ht="15" customHeight="1" x14ac:dyDescent="0.35">
      <c r="A140" s="199">
        <v>44025</v>
      </c>
      <c r="B140" s="69">
        <v>40196</v>
      </c>
      <c r="C140" s="71">
        <v>64</v>
      </c>
      <c r="D140" s="71">
        <v>780</v>
      </c>
      <c r="E140" s="71">
        <v>9280</v>
      </c>
      <c r="F140" s="71">
        <v>17258</v>
      </c>
      <c r="G140" s="71">
        <v>857</v>
      </c>
      <c r="H140" s="71">
        <v>864</v>
      </c>
      <c r="I140" s="71">
        <v>6449</v>
      </c>
      <c r="J140" s="71">
        <v>4531</v>
      </c>
      <c r="K140" s="71">
        <v>113</v>
      </c>
      <c r="L140" s="69">
        <v>39164</v>
      </c>
      <c r="M140" s="71">
        <v>70</v>
      </c>
      <c r="N140" s="71">
        <v>862</v>
      </c>
      <c r="O140" s="71">
        <v>9762</v>
      </c>
      <c r="P140" s="71">
        <v>16863</v>
      </c>
      <c r="Q140" s="71">
        <v>910</v>
      </c>
      <c r="R140" s="71">
        <v>837</v>
      </c>
      <c r="S140" s="71">
        <v>5425</v>
      </c>
      <c r="T140" s="71">
        <v>4326</v>
      </c>
      <c r="U140" s="71">
        <v>109</v>
      </c>
      <c r="V140" s="70">
        <v>-4.8971406000000002E-2</v>
      </c>
      <c r="W140" s="70">
        <v>9.375E-2</v>
      </c>
      <c r="X140" s="70">
        <v>0.105128205</v>
      </c>
      <c r="Y140" s="70">
        <v>5.1939655000000001E-2</v>
      </c>
      <c r="Z140" s="70">
        <v>-2.2887936000000001E-2</v>
      </c>
      <c r="AA140" s="70">
        <v>6.1843640999999998E-2</v>
      </c>
      <c r="AB140" s="70">
        <v>-3.125E-2</v>
      </c>
      <c r="AC140" s="70">
        <v>-0.15878430800000001</v>
      </c>
      <c r="AD140" s="70">
        <v>-4.5243876000000002E-2</v>
      </c>
      <c r="AE140" s="70">
        <v>-3.5398230000000003E-2</v>
      </c>
    </row>
    <row r="141" spans="1:31" s="60" customFormat="1" ht="15" customHeight="1" x14ac:dyDescent="0.35">
      <c r="A141" s="199">
        <v>44026</v>
      </c>
      <c r="B141" s="69">
        <v>41269</v>
      </c>
      <c r="C141" s="71">
        <v>69</v>
      </c>
      <c r="D141" s="71">
        <v>837</v>
      </c>
      <c r="E141" s="71">
        <v>9498</v>
      </c>
      <c r="F141" s="71">
        <v>17828</v>
      </c>
      <c r="G141" s="71">
        <v>866</v>
      </c>
      <c r="H141" s="71">
        <v>938</v>
      </c>
      <c r="I141" s="71">
        <v>6369</v>
      </c>
      <c r="J141" s="71">
        <v>4745</v>
      </c>
      <c r="K141" s="71">
        <v>119</v>
      </c>
      <c r="L141" s="69">
        <v>36937</v>
      </c>
      <c r="M141" s="71">
        <v>65</v>
      </c>
      <c r="N141" s="71">
        <v>760</v>
      </c>
      <c r="O141" s="71">
        <v>9001</v>
      </c>
      <c r="P141" s="71">
        <v>15856</v>
      </c>
      <c r="Q141" s="71">
        <v>866</v>
      </c>
      <c r="R141" s="71">
        <v>780</v>
      </c>
      <c r="S141" s="71">
        <v>5359</v>
      </c>
      <c r="T141" s="71">
        <v>4138</v>
      </c>
      <c r="U141" s="71">
        <v>112</v>
      </c>
      <c r="V141" s="70">
        <v>-0.120707564</v>
      </c>
      <c r="W141" s="70">
        <v>-5.7971014000000001E-2</v>
      </c>
      <c r="X141" s="70">
        <v>-9.1995221000000002E-2</v>
      </c>
      <c r="Y141" s="70">
        <v>-5.2326805999999997E-2</v>
      </c>
      <c r="Z141" s="70">
        <v>-0.11061252000000001</v>
      </c>
      <c r="AA141" s="70">
        <v>0</v>
      </c>
      <c r="AB141" s="70">
        <v>-0.168443497</v>
      </c>
      <c r="AC141" s="70">
        <v>-0.158580625</v>
      </c>
      <c r="AD141" s="70">
        <v>-0.127924131</v>
      </c>
      <c r="AE141" s="70">
        <v>-5.8823528999999999E-2</v>
      </c>
    </row>
    <row r="142" spans="1:31" s="60" customFormat="1" ht="15" customHeight="1" x14ac:dyDescent="0.35">
      <c r="A142" s="199">
        <v>44027</v>
      </c>
      <c r="B142" s="69">
        <v>46057</v>
      </c>
      <c r="C142" s="71">
        <v>75</v>
      </c>
      <c r="D142" s="71">
        <v>906</v>
      </c>
      <c r="E142" s="71">
        <v>11489</v>
      </c>
      <c r="F142" s="71">
        <v>19809</v>
      </c>
      <c r="G142" s="71">
        <v>900</v>
      </c>
      <c r="H142" s="71">
        <v>954</v>
      </c>
      <c r="I142" s="71">
        <v>6801</v>
      </c>
      <c r="J142" s="71">
        <v>4970</v>
      </c>
      <c r="K142" s="71">
        <v>153</v>
      </c>
      <c r="L142" s="69">
        <v>36377</v>
      </c>
      <c r="M142" s="71">
        <v>52</v>
      </c>
      <c r="N142" s="71">
        <v>731</v>
      </c>
      <c r="O142" s="71">
        <v>8960</v>
      </c>
      <c r="P142" s="71">
        <v>15524</v>
      </c>
      <c r="Q142" s="71">
        <v>842</v>
      </c>
      <c r="R142" s="71">
        <v>805</v>
      </c>
      <c r="S142" s="71">
        <v>5254</v>
      </c>
      <c r="T142" s="71">
        <v>4094</v>
      </c>
      <c r="U142" s="71">
        <v>115</v>
      </c>
      <c r="V142" s="70">
        <v>-0.206867623</v>
      </c>
      <c r="W142" s="70">
        <v>-0.306666667</v>
      </c>
      <c r="X142" s="70">
        <v>-0.193156733</v>
      </c>
      <c r="Y142" s="70">
        <v>-0.220123596</v>
      </c>
      <c r="Z142" s="70">
        <v>-0.21631581599999999</v>
      </c>
      <c r="AA142" s="70">
        <v>-6.4444444000000004E-2</v>
      </c>
      <c r="AB142" s="70">
        <v>-0.15618448600000001</v>
      </c>
      <c r="AC142" s="70">
        <v>-0.22746654899999999</v>
      </c>
      <c r="AD142" s="70">
        <v>-0.17625754499999999</v>
      </c>
      <c r="AE142" s="70">
        <v>-0.248366013</v>
      </c>
    </row>
    <row r="143" spans="1:31" s="60" customFormat="1" ht="15" customHeight="1" x14ac:dyDescent="0.35">
      <c r="A143" s="199">
        <v>44028</v>
      </c>
      <c r="B143" s="69">
        <v>43040</v>
      </c>
      <c r="C143" s="71">
        <v>66</v>
      </c>
      <c r="D143" s="71">
        <v>827</v>
      </c>
      <c r="E143" s="71">
        <v>10660</v>
      </c>
      <c r="F143" s="71">
        <v>18482</v>
      </c>
      <c r="G143" s="71">
        <v>829</v>
      </c>
      <c r="H143" s="71">
        <v>889</v>
      </c>
      <c r="I143" s="71">
        <v>6473</v>
      </c>
      <c r="J143" s="71">
        <v>4688</v>
      </c>
      <c r="K143" s="71">
        <v>126</v>
      </c>
      <c r="L143" s="69">
        <v>36175</v>
      </c>
      <c r="M143" s="71">
        <v>64</v>
      </c>
      <c r="N143" s="71">
        <v>727</v>
      </c>
      <c r="O143" s="71">
        <v>8641</v>
      </c>
      <c r="P143" s="71">
        <v>15540</v>
      </c>
      <c r="Q143" s="71">
        <v>900</v>
      </c>
      <c r="R143" s="71">
        <v>851</v>
      </c>
      <c r="S143" s="71">
        <v>5201</v>
      </c>
      <c r="T143" s="71">
        <v>4146</v>
      </c>
      <c r="U143" s="71">
        <v>105</v>
      </c>
      <c r="V143" s="70">
        <v>-0.149660284</v>
      </c>
      <c r="W143" s="70">
        <v>-3.0303030000000002E-2</v>
      </c>
      <c r="X143" s="70">
        <v>-0.12091898399999999</v>
      </c>
      <c r="Y143" s="70">
        <v>-0.18939962499999999</v>
      </c>
      <c r="Z143" s="70">
        <v>-0.15918190700000001</v>
      </c>
      <c r="AA143" s="70">
        <v>8.5645356000000006E-2</v>
      </c>
      <c r="AB143" s="70">
        <v>-4.2744656999999998E-2</v>
      </c>
      <c r="AC143" s="70">
        <v>-0.19650857399999999</v>
      </c>
      <c r="AD143" s="70">
        <v>-0.115614334</v>
      </c>
      <c r="AE143" s="70">
        <v>-0.16666666699999999</v>
      </c>
    </row>
    <row r="144" spans="1:31" s="60" customFormat="1" ht="15" customHeight="1" x14ac:dyDescent="0.35">
      <c r="A144" s="199">
        <v>44029</v>
      </c>
      <c r="B144" s="69">
        <v>42009</v>
      </c>
      <c r="C144" s="71">
        <v>75</v>
      </c>
      <c r="D144" s="71">
        <v>803</v>
      </c>
      <c r="E144" s="71">
        <v>10531</v>
      </c>
      <c r="F144" s="71">
        <v>17873</v>
      </c>
      <c r="G144" s="71">
        <v>824</v>
      </c>
      <c r="H144" s="71">
        <v>855</v>
      </c>
      <c r="I144" s="71">
        <v>6364</v>
      </c>
      <c r="J144" s="71">
        <v>4569</v>
      </c>
      <c r="K144" s="71">
        <v>115</v>
      </c>
      <c r="L144" s="69">
        <v>36146</v>
      </c>
      <c r="M144" s="71">
        <v>56</v>
      </c>
      <c r="N144" s="71">
        <v>787</v>
      </c>
      <c r="O144" s="71">
        <v>8372</v>
      </c>
      <c r="P144" s="71">
        <v>15752</v>
      </c>
      <c r="Q144" s="71">
        <v>842</v>
      </c>
      <c r="R144" s="71">
        <v>840</v>
      </c>
      <c r="S144" s="71">
        <v>5194</v>
      </c>
      <c r="T144" s="71">
        <v>4199</v>
      </c>
      <c r="U144" s="71">
        <v>104</v>
      </c>
      <c r="V144" s="70">
        <v>-0.11766948300000001</v>
      </c>
      <c r="W144" s="70">
        <v>-0.25333333299999999</v>
      </c>
      <c r="X144" s="70">
        <v>-1.992528E-2</v>
      </c>
      <c r="Y144" s="70">
        <v>-0.20501376900000001</v>
      </c>
      <c r="Z144" s="70">
        <v>-0.11867062</v>
      </c>
      <c r="AA144" s="70">
        <v>2.1844659999999998E-2</v>
      </c>
      <c r="AB144" s="70">
        <v>-1.7543860000000001E-2</v>
      </c>
      <c r="AC144" s="70">
        <v>-0.18384663700000001</v>
      </c>
      <c r="AD144" s="70">
        <v>-8.0980521E-2</v>
      </c>
      <c r="AE144" s="70">
        <v>-9.5652174000000006E-2</v>
      </c>
    </row>
    <row r="145" spans="1:31" s="60" customFormat="1" ht="15" customHeight="1" x14ac:dyDescent="0.35">
      <c r="A145" s="199">
        <v>44030</v>
      </c>
      <c r="B145" s="69">
        <v>41190</v>
      </c>
      <c r="C145" s="71">
        <v>66</v>
      </c>
      <c r="D145" s="71">
        <v>831</v>
      </c>
      <c r="E145" s="71">
        <v>10154</v>
      </c>
      <c r="F145" s="71">
        <v>17775</v>
      </c>
      <c r="G145" s="71">
        <v>821</v>
      </c>
      <c r="H145" s="71">
        <v>876</v>
      </c>
      <c r="I145" s="71">
        <v>6033</v>
      </c>
      <c r="J145" s="71">
        <v>4536</v>
      </c>
      <c r="K145" s="71">
        <v>98</v>
      </c>
      <c r="L145" s="69">
        <v>33809</v>
      </c>
      <c r="M145" s="71">
        <v>65</v>
      </c>
      <c r="N145" s="71">
        <v>669</v>
      </c>
      <c r="O145" s="71">
        <v>7755</v>
      </c>
      <c r="P145" s="71">
        <v>14432</v>
      </c>
      <c r="Q145" s="71">
        <v>838</v>
      </c>
      <c r="R145" s="71">
        <v>847</v>
      </c>
      <c r="S145" s="71">
        <v>5136</v>
      </c>
      <c r="T145" s="71">
        <v>3962</v>
      </c>
      <c r="U145" s="71">
        <v>105</v>
      </c>
      <c r="V145" s="70">
        <v>-0.160523263</v>
      </c>
      <c r="W145" s="70">
        <v>-1.5151515000000001E-2</v>
      </c>
      <c r="X145" s="70">
        <v>-0.194945848</v>
      </c>
      <c r="Y145" s="70">
        <v>-0.236261572</v>
      </c>
      <c r="Z145" s="70">
        <v>-0.188073136</v>
      </c>
      <c r="AA145" s="70">
        <v>2.0706456000000002E-2</v>
      </c>
      <c r="AB145" s="70">
        <v>-3.3105022999999997E-2</v>
      </c>
      <c r="AC145" s="70">
        <v>-0.14868224799999999</v>
      </c>
      <c r="AD145" s="70">
        <v>-0.12654320999999999</v>
      </c>
      <c r="AE145" s="70">
        <v>7.1428570999999996E-2</v>
      </c>
    </row>
    <row r="146" spans="1:31" s="60" customFormat="1" ht="15" customHeight="1" x14ac:dyDescent="0.35">
      <c r="A146" s="199">
        <v>44031</v>
      </c>
      <c r="B146" s="69">
        <v>41260</v>
      </c>
      <c r="C146" s="71">
        <v>64</v>
      </c>
      <c r="D146" s="71">
        <v>794</v>
      </c>
      <c r="E146" s="71">
        <v>10340</v>
      </c>
      <c r="F146" s="71">
        <v>17771</v>
      </c>
      <c r="G146" s="71">
        <v>906</v>
      </c>
      <c r="H146" s="71">
        <v>815</v>
      </c>
      <c r="I146" s="71">
        <v>6065</v>
      </c>
      <c r="J146" s="71">
        <v>4381</v>
      </c>
      <c r="K146" s="71">
        <v>124</v>
      </c>
      <c r="L146" s="69">
        <v>34412</v>
      </c>
      <c r="M146" s="71">
        <v>55</v>
      </c>
      <c r="N146" s="71">
        <v>760</v>
      </c>
      <c r="O146" s="71">
        <v>8016</v>
      </c>
      <c r="P146" s="71">
        <v>14544</v>
      </c>
      <c r="Q146" s="71">
        <v>845</v>
      </c>
      <c r="R146" s="71">
        <v>831</v>
      </c>
      <c r="S146" s="71">
        <v>5069</v>
      </c>
      <c r="T146" s="71">
        <v>4203</v>
      </c>
      <c r="U146" s="71">
        <v>89</v>
      </c>
      <c r="V146" s="70">
        <v>-0.14631306599999999</v>
      </c>
      <c r="W146" s="70">
        <v>-0.140625</v>
      </c>
      <c r="X146" s="70">
        <v>-4.2821158999999998E-2</v>
      </c>
      <c r="Y146" s="70">
        <v>-0.22475822100000001</v>
      </c>
      <c r="Z146" s="70">
        <v>-0.18158798000000001</v>
      </c>
      <c r="AA146" s="70">
        <v>-6.7328918000000001E-2</v>
      </c>
      <c r="AB146" s="70">
        <v>1.9631902E-2</v>
      </c>
      <c r="AC146" s="70">
        <v>-0.16422094000000001</v>
      </c>
      <c r="AD146" s="70">
        <v>-4.0629993000000003E-2</v>
      </c>
      <c r="AE146" s="70">
        <v>-0.282258065</v>
      </c>
    </row>
    <row r="147" spans="1:31" s="60" customFormat="1" ht="15" customHeight="1" x14ac:dyDescent="0.35">
      <c r="A147" s="199">
        <v>44032</v>
      </c>
      <c r="B147" s="69">
        <v>39160</v>
      </c>
      <c r="C147" s="71">
        <v>70</v>
      </c>
      <c r="D147" s="71">
        <v>803</v>
      </c>
      <c r="E147" s="71">
        <v>9158</v>
      </c>
      <c r="F147" s="71">
        <v>16949</v>
      </c>
      <c r="G147" s="71">
        <v>842</v>
      </c>
      <c r="H147" s="71">
        <v>872</v>
      </c>
      <c r="I147" s="71">
        <v>5913</v>
      </c>
      <c r="J147" s="71">
        <v>4428</v>
      </c>
      <c r="K147" s="71">
        <v>125</v>
      </c>
      <c r="L147" s="69">
        <v>39314</v>
      </c>
      <c r="M147" s="71">
        <v>61</v>
      </c>
      <c r="N147" s="71">
        <v>852</v>
      </c>
      <c r="O147" s="71">
        <v>9409</v>
      </c>
      <c r="P147" s="71">
        <v>17168</v>
      </c>
      <c r="Q147" s="71">
        <v>900</v>
      </c>
      <c r="R147" s="71">
        <v>792</v>
      </c>
      <c r="S147" s="71">
        <v>5541</v>
      </c>
      <c r="T147" s="71">
        <v>4472</v>
      </c>
      <c r="U147" s="71">
        <v>119</v>
      </c>
      <c r="V147" s="70">
        <v>-3.2331180000000001E-3</v>
      </c>
      <c r="W147" s="70">
        <v>-0.12857142899999999</v>
      </c>
      <c r="X147" s="70">
        <v>6.1021170999999999E-2</v>
      </c>
      <c r="Y147" s="70">
        <v>2.7407731000000001E-2</v>
      </c>
      <c r="Z147" s="70">
        <v>1.2921116E-2</v>
      </c>
      <c r="AA147" s="70">
        <v>6.8883609999999998E-2</v>
      </c>
      <c r="AB147" s="70">
        <v>-9.1743118999999998E-2</v>
      </c>
      <c r="AC147" s="70">
        <v>-6.2912227000000001E-2</v>
      </c>
      <c r="AD147" s="70">
        <v>9.9367659999999997E-3</v>
      </c>
      <c r="AE147" s="70">
        <v>-4.8000000000000001E-2</v>
      </c>
    </row>
    <row r="148" spans="1:31" s="60" customFormat="1" ht="15" customHeight="1" x14ac:dyDescent="0.35">
      <c r="A148" s="199">
        <v>44033</v>
      </c>
      <c r="B148" s="69">
        <v>41278</v>
      </c>
      <c r="C148" s="71">
        <v>80</v>
      </c>
      <c r="D148" s="71">
        <v>883</v>
      </c>
      <c r="E148" s="71">
        <v>9764</v>
      </c>
      <c r="F148" s="71">
        <v>18034</v>
      </c>
      <c r="G148" s="71">
        <v>872</v>
      </c>
      <c r="H148" s="71">
        <v>852</v>
      </c>
      <c r="I148" s="71">
        <v>6111</v>
      </c>
      <c r="J148" s="71">
        <v>4545</v>
      </c>
      <c r="K148" s="71">
        <v>137</v>
      </c>
      <c r="L148" s="69">
        <v>37085</v>
      </c>
      <c r="M148" s="71">
        <v>73</v>
      </c>
      <c r="N148" s="71">
        <v>753</v>
      </c>
      <c r="O148" s="71">
        <v>8977</v>
      </c>
      <c r="P148" s="71">
        <v>16024</v>
      </c>
      <c r="Q148" s="71">
        <v>895</v>
      </c>
      <c r="R148" s="71">
        <v>775</v>
      </c>
      <c r="S148" s="71">
        <v>5333</v>
      </c>
      <c r="T148" s="71">
        <v>4149</v>
      </c>
      <c r="U148" s="71">
        <v>106</v>
      </c>
      <c r="V148" s="70">
        <v>-0.10807894899999999</v>
      </c>
      <c r="W148" s="70">
        <v>-8.7499999999999994E-2</v>
      </c>
      <c r="X148" s="70">
        <v>-0.147225368</v>
      </c>
      <c r="Y148" s="70">
        <v>-8.0602212000000006E-2</v>
      </c>
      <c r="Z148" s="70">
        <v>-0.111456138</v>
      </c>
      <c r="AA148" s="70">
        <v>2.6376146999999999E-2</v>
      </c>
      <c r="AB148" s="70">
        <v>-9.0375586999999993E-2</v>
      </c>
      <c r="AC148" s="70">
        <v>-0.12731140599999999</v>
      </c>
      <c r="AD148" s="70">
        <v>-8.7128712999999997E-2</v>
      </c>
      <c r="AE148" s="70">
        <v>-0.226277372</v>
      </c>
    </row>
    <row r="149" spans="1:31" s="60" customFormat="1" ht="15" customHeight="1" x14ac:dyDescent="0.35">
      <c r="A149" s="199">
        <v>44034</v>
      </c>
      <c r="B149" s="69">
        <v>46268</v>
      </c>
      <c r="C149" s="71">
        <v>78</v>
      </c>
      <c r="D149" s="71">
        <v>965</v>
      </c>
      <c r="E149" s="71">
        <v>11474</v>
      </c>
      <c r="F149" s="71">
        <v>20218</v>
      </c>
      <c r="G149" s="71">
        <v>933</v>
      </c>
      <c r="H149" s="71">
        <v>907</v>
      </c>
      <c r="I149" s="71">
        <v>6680</v>
      </c>
      <c r="J149" s="71">
        <v>4886</v>
      </c>
      <c r="K149" s="71">
        <v>127</v>
      </c>
      <c r="L149" s="69">
        <v>36753</v>
      </c>
      <c r="M149" s="71">
        <v>73</v>
      </c>
      <c r="N149" s="71">
        <v>755</v>
      </c>
      <c r="O149" s="71">
        <v>8848</v>
      </c>
      <c r="P149" s="71">
        <v>15736</v>
      </c>
      <c r="Q149" s="71">
        <v>880</v>
      </c>
      <c r="R149" s="71">
        <v>858</v>
      </c>
      <c r="S149" s="71">
        <v>5369</v>
      </c>
      <c r="T149" s="71">
        <v>4128</v>
      </c>
      <c r="U149" s="71">
        <v>106</v>
      </c>
      <c r="V149" s="70">
        <v>-0.197993907</v>
      </c>
      <c r="W149" s="70">
        <v>-6.4102564000000001E-2</v>
      </c>
      <c r="X149" s="70">
        <v>-0.21761658</v>
      </c>
      <c r="Y149" s="70">
        <v>-0.22886526099999999</v>
      </c>
      <c r="Z149" s="70">
        <v>-0.22168364800000001</v>
      </c>
      <c r="AA149" s="70">
        <v>-5.6806002000000001E-2</v>
      </c>
      <c r="AB149" s="70">
        <v>-5.4024256E-2</v>
      </c>
      <c r="AC149" s="70">
        <v>-0.19625748500000001</v>
      </c>
      <c r="AD149" s="70">
        <v>-0.15513712599999999</v>
      </c>
      <c r="AE149" s="70">
        <v>-0.16535433099999999</v>
      </c>
    </row>
    <row r="150" spans="1:31" s="60" customFormat="1" ht="15" customHeight="1" x14ac:dyDescent="0.35">
      <c r="A150" s="199">
        <v>44035</v>
      </c>
      <c r="B150" s="69">
        <v>42794</v>
      </c>
      <c r="C150" s="71">
        <v>79</v>
      </c>
      <c r="D150" s="71">
        <v>837</v>
      </c>
      <c r="E150" s="71">
        <v>10490</v>
      </c>
      <c r="F150" s="71">
        <v>18319</v>
      </c>
      <c r="G150" s="71">
        <v>927</v>
      </c>
      <c r="H150" s="71">
        <v>883</v>
      </c>
      <c r="I150" s="71">
        <v>6501</v>
      </c>
      <c r="J150" s="71">
        <v>4620</v>
      </c>
      <c r="K150" s="71">
        <v>138</v>
      </c>
      <c r="L150" s="69">
        <v>36297</v>
      </c>
      <c r="M150" s="71">
        <v>67</v>
      </c>
      <c r="N150" s="71">
        <v>754</v>
      </c>
      <c r="O150" s="71">
        <v>8818</v>
      </c>
      <c r="P150" s="71">
        <v>15534</v>
      </c>
      <c r="Q150" s="71">
        <v>881</v>
      </c>
      <c r="R150" s="71">
        <v>830</v>
      </c>
      <c r="S150" s="71">
        <v>5243</v>
      </c>
      <c r="T150" s="71">
        <v>4068</v>
      </c>
      <c r="U150" s="71">
        <v>102</v>
      </c>
      <c r="V150" s="70">
        <v>-0.149362308</v>
      </c>
      <c r="W150" s="70">
        <v>-0.15189873400000001</v>
      </c>
      <c r="X150" s="70">
        <v>-9.9163680000000004E-2</v>
      </c>
      <c r="Y150" s="70">
        <v>-0.159389895</v>
      </c>
      <c r="Z150" s="70">
        <v>-0.152027949</v>
      </c>
      <c r="AA150" s="70">
        <v>-4.9622437999999998E-2</v>
      </c>
      <c r="AB150" s="70">
        <v>-6.0022649999999997E-2</v>
      </c>
      <c r="AC150" s="70">
        <v>-0.19350869100000001</v>
      </c>
      <c r="AD150" s="70">
        <v>-0.11948051899999999</v>
      </c>
      <c r="AE150" s="70">
        <v>-0.26086956500000003</v>
      </c>
    </row>
    <row r="151" spans="1:31" s="60" customFormat="1" ht="15" customHeight="1" x14ac:dyDescent="0.35">
      <c r="A151" s="199">
        <v>44036</v>
      </c>
      <c r="B151" s="69">
        <v>42113</v>
      </c>
      <c r="C151" s="71">
        <v>74</v>
      </c>
      <c r="D151" s="71">
        <v>892</v>
      </c>
      <c r="E151" s="71">
        <v>10330</v>
      </c>
      <c r="F151" s="71">
        <v>18255</v>
      </c>
      <c r="G151" s="71">
        <v>883</v>
      </c>
      <c r="H151" s="71">
        <v>821</v>
      </c>
      <c r="I151" s="71">
        <v>6186</v>
      </c>
      <c r="J151" s="71">
        <v>4536</v>
      </c>
      <c r="K151" s="71">
        <v>136</v>
      </c>
      <c r="L151" s="69">
        <v>36396</v>
      </c>
      <c r="M151" s="71">
        <v>61</v>
      </c>
      <c r="N151" s="71">
        <v>734</v>
      </c>
      <c r="O151" s="71">
        <v>8781</v>
      </c>
      <c r="P151" s="71">
        <v>15735</v>
      </c>
      <c r="Q151" s="71">
        <v>859</v>
      </c>
      <c r="R151" s="71">
        <v>825</v>
      </c>
      <c r="S151" s="71">
        <v>5288</v>
      </c>
      <c r="T151" s="71">
        <v>3988</v>
      </c>
      <c r="U151" s="71">
        <v>125</v>
      </c>
      <c r="V151" s="70">
        <v>-0.13113928799999999</v>
      </c>
      <c r="W151" s="70">
        <v>-0.175675676</v>
      </c>
      <c r="X151" s="70">
        <v>-0.17713004500000001</v>
      </c>
      <c r="Y151" s="70">
        <v>-0.14995159699999999</v>
      </c>
      <c r="Z151" s="70">
        <v>-0.138044371</v>
      </c>
      <c r="AA151" s="70">
        <v>-2.7180068000000002E-2</v>
      </c>
      <c r="AB151" s="70">
        <v>4.8721069999999997E-3</v>
      </c>
      <c r="AC151" s="70">
        <v>-0.145166505</v>
      </c>
      <c r="AD151" s="70">
        <v>-0.120811287</v>
      </c>
      <c r="AE151" s="70">
        <v>-8.0882353000000004E-2</v>
      </c>
    </row>
    <row r="152" spans="1:31" s="60" customFormat="1" ht="15" customHeight="1" x14ac:dyDescent="0.35">
      <c r="A152" s="199">
        <v>44037</v>
      </c>
      <c r="B152" s="69">
        <v>41658</v>
      </c>
      <c r="C152" s="71">
        <v>80</v>
      </c>
      <c r="D152" s="71">
        <v>863</v>
      </c>
      <c r="E152" s="71">
        <v>10410</v>
      </c>
      <c r="F152" s="71">
        <v>17928</v>
      </c>
      <c r="G152" s="71">
        <v>848</v>
      </c>
      <c r="H152" s="71">
        <v>815</v>
      </c>
      <c r="I152" s="71">
        <v>5984</v>
      </c>
      <c r="J152" s="71">
        <v>4624</v>
      </c>
      <c r="K152" s="71">
        <v>106</v>
      </c>
      <c r="L152" s="69">
        <v>34323</v>
      </c>
      <c r="M152" s="71">
        <v>68</v>
      </c>
      <c r="N152" s="71">
        <v>723</v>
      </c>
      <c r="O152" s="71">
        <v>8017</v>
      </c>
      <c r="P152" s="71">
        <v>14829</v>
      </c>
      <c r="Q152" s="71">
        <v>818</v>
      </c>
      <c r="R152" s="71">
        <v>801</v>
      </c>
      <c r="S152" s="71">
        <v>5118</v>
      </c>
      <c r="T152" s="71">
        <v>3853</v>
      </c>
      <c r="U152" s="71">
        <v>96</v>
      </c>
      <c r="V152" s="70">
        <v>-0.15815412200000001</v>
      </c>
      <c r="W152" s="70">
        <v>-0.15</v>
      </c>
      <c r="X152" s="70">
        <v>-0.162224797</v>
      </c>
      <c r="Y152" s="70">
        <v>-0.22987511999999999</v>
      </c>
      <c r="Z152" s="70">
        <v>-0.17285809899999999</v>
      </c>
      <c r="AA152" s="70">
        <v>-3.5377357999999998E-2</v>
      </c>
      <c r="AB152" s="70">
        <v>-1.7177913999999999E-2</v>
      </c>
      <c r="AC152" s="70">
        <v>-0.14471925099999999</v>
      </c>
      <c r="AD152" s="70">
        <v>-0.16673875399999999</v>
      </c>
      <c r="AE152" s="70">
        <v>-9.4339622999999997E-2</v>
      </c>
    </row>
    <row r="153" spans="1:31" s="60" customFormat="1" ht="15" customHeight="1" x14ac:dyDescent="0.35">
      <c r="A153" s="199">
        <v>44038</v>
      </c>
      <c r="B153" s="69">
        <v>41580</v>
      </c>
      <c r="C153" s="71">
        <v>59</v>
      </c>
      <c r="D153" s="71">
        <v>846</v>
      </c>
      <c r="E153" s="71">
        <v>10354</v>
      </c>
      <c r="F153" s="71">
        <v>17790</v>
      </c>
      <c r="G153" s="71">
        <v>857</v>
      </c>
      <c r="H153" s="71">
        <v>821</v>
      </c>
      <c r="I153" s="71">
        <v>6151</v>
      </c>
      <c r="J153" s="71">
        <v>4582</v>
      </c>
      <c r="K153" s="71">
        <v>120</v>
      </c>
      <c r="L153" s="69">
        <v>34677</v>
      </c>
      <c r="M153" s="71">
        <v>55</v>
      </c>
      <c r="N153" s="71">
        <v>747</v>
      </c>
      <c r="O153" s="71">
        <v>8195</v>
      </c>
      <c r="P153" s="71">
        <v>14750</v>
      </c>
      <c r="Q153" s="71">
        <v>874</v>
      </c>
      <c r="R153" s="71">
        <v>846</v>
      </c>
      <c r="S153" s="71">
        <v>5088</v>
      </c>
      <c r="T153" s="71">
        <v>4022</v>
      </c>
      <c r="U153" s="71">
        <v>100</v>
      </c>
      <c r="V153" s="70">
        <v>-0.15192467800000001</v>
      </c>
      <c r="W153" s="70">
        <v>-6.7796609999999993E-2</v>
      </c>
      <c r="X153" s="70">
        <v>-0.11702127700000001</v>
      </c>
      <c r="Y153" s="70">
        <v>-0.208518447</v>
      </c>
      <c r="Z153" s="70">
        <v>-0.17088251800000001</v>
      </c>
      <c r="AA153" s="70">
        <v>1.9836639E-2</v>
      </c>
      <c r="AB153" s="70">
        <v>3.0450669999999999E-2</v>
      </c>
      <c r="AC153" s="70">
        <v>-0.172817428</v>
      </c>
      <c r="AD153" s="70">
        <v>-0.122217372</v>
      </c>
      <c r="AE153" s="70">
        <v>-0.16666666699999999</v>
      </c>
    </row>
    <row r="154" spans="1:31" s="60" customFormat="1" ht="15" customHeight="1" x14ac:dyDescent="0.35">
      <c r="A154" s="199">
        <v>44039</v>
      </c>
      <c r="B154" s="69">
        <v>39473</v>
      </c>
      <c r="C154" s="71">
        <v>79</v>
      </c>
      <c r="D154" s="71">
        <v>720</v>
      </c>
      <c r="E154" s="71">
        <v>9189</v>
      </c>
      <c r="F154" s="71">
        <v>17010</v>
      </c>
      <c r="G154" s="71">
        <v>834</v>
      </c>
      <c r="H154" s="71">
        <v>897</v>
      </c>
      <c r="I154" s="71">
        <v>6123</v>
      </c>
      <c r="J154" s="71">
        <v>4496</v>
      </c>
      <c r="K154" s="71">
        <v>125</v>
      </c>
      <c r="L154" s="69">
        <v>40003</v>
      </c>
      <c r="M154" s="71">
        <v>71</v>
      </c>
      <c r="N154" s="71">
        <v>913</v>
      </c>
      <c r="O154" s="71">
        <v>9914</v>
      </c>
      <c r="P154" s="71">
        <v>17388</v>
      </c>
      <c r="Q154" s="71">
        <v>879</v>
      </c>
      <c r="R154" s="71">
        <v>857</v>
      </c>
      <c r="S154" s="71">
        <v>5551</v>
      </c>
      <c r="T154" s="71">
        <v>4337</v>
      </c>
      <c r="U154" s="71">
        <v>93</v>
      </c>
      <c r="V154" s="70">
        <v>-6.4390439999999997E-3</v>
      </c>
      <c r="W154" s="70">
        <v>-0.101265823</v>
      </c>
      <c r="X154" s="70">
        <v>0.26805555599999997</v>
      </c>
      <c r="Y154" s="70">
        <v>7.8898682999999997E-2</v>
      </c>
      <c r="Z154" s="70">
        <v>2.2222222E-2</v>
      </c>
      <c r="AA154" s="70">
        <v>5.3956835000000002E-2</v>
      </c>
      <c r="AB154" s="70">
        <v>-4.4593088000000003E-2</v>
      </c>
      <c r="AC154" s="70">
        <v>-9.3418259000000003E-2</v>
      </c>
      <c r="AD154" s="70">
        <v>-3.5364768999999997E-2</v>
      </c>
      <c r="AE154" s="70">
        <v>-0.25600000000000001</v>
      </c>
    </row>
    <row r="155" spans="1:31" s="60" customFormat="1" ht="15" customHeight="1" x14ac:dyDescent="0.35">
      <c r="A155" s="199">
        <v>44040</v>
      </c>
      <c r="B155" s="69">
        <v>41229</v>
      </c>
      <c r="C155" s="71">
        <v>65</v>
      </c>
      <c r="D155" s="71">
        <v>821</v>
      </c>
      <c r="E155" s="71">
        <v>9573</v>
      </c>
      <c r="F155" s="71">
        <v>17842</v>
      </c>
      <c r="G155" s="71">
        <v>927</v>
      </c>
      <c r="H155" s="71">
        <v>824</v>
      </c>
      <c r="I155" s="71">
        <v>6365</v>
      </c>
      <c r="J155" s="71">
        <v>4708</v>
      </c>
      <c r="K155" s="71">
        <v>104</v>
      </c>
      <c r="L155" s="69">
        <v>37718</v>
      </c>
      <c r="M155" s="71">
        <v>77</v>
      </c>
      <c r="N155" s="71">
        <v>844</v>
      </c>
      <c r="O155" s="71">
        <v>9220</v>
      </c>
      <c r="P155" s="71">
        <v>16401</v>
      </c>
      <c r="Q155" s="71">
        <v>845</v>
      </c>
      <c r="R155" s="71">
        <v>803</v>
      </c>
      <c r="S155" s="71">
        <v>5277</v>
      </c>
      <c r="T155" s="71">
        <v>4151</v>
      </c>
      <c r="U155" s="71">
        <v>100</v>
      </c>
      <c r="V155" s="70">
        <v>-9.9759919000000002E-2</v>
      </c>
      <c r="W155" s="70">
        <v>0.18461538499999999</v>
      </c>
      <c r="X155" s="70">
        <v>2.8014615999999999E-2</v>
      </c>
      <c r="Y155" s="70">
        <v>-3.6874543000000003E-2</v>
      </c>
      <c r="Z155" s="70">
        <v>-8.0764487999999995E-2</v>
      </c>
      <c r="AA155" s="70">
        <v>-8.8457388999999997E-2</v>
      </c>
      <c r="AB155" s="70">
        <v>-2.5485437E-2</v>
      </c>
      <c r="AC155" s="70">
        <v>-0.1709348</v>
      </c>
      <c r="AD155" s="70">
        <v>-0.118309261</v>
      </c>
      <c r="AE155" s="70">
        <v>-3.8461538000000003E-2</v>
      </c>
    </row>
    <row r="156" spans="1:31" s="60" customFormat="1" ht="15" customHeight="1" x14ac:dyDescent="0.35">
      <c r="A156" s="199">
        <v>44041</v>
      </c>
      <c r="B156" s="69">
        <v>45760</v>
      </c>
      <c r="C156" s="71">
        <v>83</v>
      </c>
      <c r="D156" s="71">
        <v>907</v>
      </c>
      <c r="E156" s="71">
        <v>11104</v>
      </c>
      <c r="F156" s="71">
        <v>20027</v>
      </c>
      <c r="G156" s="71">
        <v>957</v>
      </c>
      <c r="H156" s="71">
        <v>900</v>
      </c>
      <c r="I156" s="71">
        <v>6665</v>
      </c>
      <c r="J156" s="71">
        <v>4990</v>
      </c>
      <c r="K156" s="71">
        <v>127</v>
      </c>
      <c r="L156" s="69">
        <v>36869</v>
      </c>
      <c r="M156" s="71">
        <v>79</v>
      </c>
      <c r="N156" s="71">
        <v>792</v>
      </c>
      <c r="O156" s="71">
        <v>9027</v>
      </c>
      <c r="P156" s="71">
        <v>16041</v>
      </c>
      <c r="Q156" s="71">
        <v>841</v>
      </c>
      <c r="R156" s="71">
        <v>769</v>
      </c>
      <c r="S156" s="71">
        <v>5217</v>
      </c>
      <c r="T156" s="71">
        <v>4003</v>
      </c>
      <c r="U156" s="71">
        <v>100</v>
      </c>
      <c r="V156" s="70">
        <v>-0.19661819</v>
      </c>
      <c r="W156" s="70">
        <v>-4.8192771000000002E-2</v>
      </c>
      <c r="X156" s="70">
        <v>-0.12679162099999999</v>
      </c>
      <c r="Y156" s="70">
        <v>-0.18704971200000001</v>
      </c>
      <c r="Z156" s="70">
        <v>-0.19903130799999999</v>
      </c>
      <c r="AA156" s="70">
        <v>-0.12121212100000001</v>
      </c>
      <c r="AB156" s="70">
        <v>-0.145555556</v>
      </c>
      <c r="AC156" s="70">
        <v>-0.217254314</v>
      </c>
      <c r="AD156" s="70">
        <v>-0.19779559099999999</v>
      </c>
      <c r="AE156" s="70">
        <v>-0.21259842500000001</v>
      </c>
    </row>
    <row r="157" spans="1:31" s="60" customFormat="1" ht="15" customHeight="1" x14ac:dyDescent="0.35">
      <c r="A157" s="199">
        <v>44042</v>
      </c>
      <c r="B157" s="69">
        <v>42829</v>
      </c>
      <c r="C157" s="71">
        <v>75</v>
      </c>
      <c r="D157" s="71">
        <v>818</v>
      </c>
      <c r="E157" s="71">
        <v>10662</v>
      </c>
      <c r="F157" s="71">
        <v>18551</v>
      </c>
      <c r="G157" s="71">
        <v>906</v>
      </c>
      <c r="H157" s="71">
        <v>818</v>
      </c>
      <c r="I157" s="71">
        <v>6312</v>
      </c>
      <c r="J157" s="71">
        <v>4559</v>
      </c>
      <c r="K157" s="71">
        <v>128</v>
      </c>
      <c r="L157" s="69">
        <v>36705</v>
      </c>
      <c r="M157" s="71">
        <v>66</v>
      </c>
      <c r="N157" s="71">
        <v>834</v>
      </c>
      <c r="O157" s="71">
        <v>8863</v>
      </c>
      <c r="P157" s="71">
        <v>15892</v>
      </c>
      <c r="Q157" s="71">
        <v>823</v>
      </c>
      <c r="R157" s="71">
        <v>788</v>
      </c>
      <c r="S157" s="71">
        <v>5224</v>
      </c>
      <c r="T157" s="71">
        <v>4103</v>
      </c>
      <c r="U157" s="71">
        <v>112</v>
      </c>
      <c r="V157" s="70">
        <v>-0.134454565</v>
      </c>
      <c r="W157" s="70">
        <v>-0.12</v>
      </c>
      <c r="X157" s="70">
        <v>1.9559902000000001E-2</v>
      </c>
      <c r="Y157" s="70">
        <v>-0.16873006900000001</v>
      </c>
      <c r="Z157" s="70">
        <v>-0.14333459100000001</v>
      </c>
      <c r="AA157" s="70">
        <v>-9.1611478999999996E-2</v>
      </c>
      <c r="AB157" s="70">
        <v>-3.6674816999999998E-2</v>
      </c>
      <c r="AC157" s="70">
        <v>-0.172370089</v>
      </c>
      <c r="AD157" s="70">
        <v>-0.10002193500000001</v>
      </c>
      <c r="AE157" s="70">
        <v>-0.125</v>
      </c>
    </row>
    <row r="158" spans="1:31" s="60" customFormat="1" ht="15" customHeight="1" x14ac:dyDescent="0.35">
      <c r="A158" s="199">
        <v>44043</v>
      </c>
      <c r="B158" s="69">
        <v>42019</v>
      </c>
      <c r="C158" s="71">
        <v>63</v>
      </c>
      <c r="D158" s="71">
        <v>808</v>
      </c>
      <c r="E158" s="71">
        <v>10708</v>
      </c>
      <c r="F158" s="71">
        <v>18099</v>
      </c>
      <c r="G158" s="71">
        <v>830</v>
      </c>
      <c r="H158" s="71">
        <v>798</v>
      </c>
      <c r="I158" s="71">
        <v>6081</v>
      </c>
      <c r="J158" s="71">
        <v>4513</v>
      </c>
      <c r="K158" s="71">
        <v>119</v>
      </c>
      <c r="L158" s="69">
        <v>37327</v>
      </c>
      <c r="M158" s="71">
        <v>68</v>
      </c>
      <c r="N158" s="71">
        <v>788</v>
      </c>
      <c r="O158" s="71">
        <v>9051</v>
      </c>
      <c r="P158" s="71">
        <v>15909</v>
      </c>
      <c r="Q158" s="71">
        <v>829</v>
      </c>
      <c r="R158" s="71">
        <v>828</v>
      </c>
      <c r="S158" s="71">
        <v>5454</v>
      </c>
      <c r="T158" s="71">
        <v>4276</v>
      </c>
      <c r="U158" s="71">
        <v>124</v>
      </c>
      <c r="V158" s="70">
        <v>-9.6930791000000002E-2</v>
      </c>
      <c r="W158" s="70">
        <v>7.9365079000000005E-2</v>
      </c>
      <c r="X158" s="70">
        <v>-2.4752474999999999E-2</v>
      </c>
      <c r="Y158" s="70">
        <v>-0.15474411699999999</v>
      </c>
      <c r="Z158" s="70">
        <v>-0.12100116</v>
      </c>
      <c r="AA158" s="70">
        <v>-1.204819E-3</v>
      </c>
      <c r="AB158" s="70">
        <v>3.7593985000000003E-2</v>
      </c>
      <c r="AC158" s="70">
        <v>-0.103108041</v>
      </c>
      <c r="AD158" s="70">
        <v>-5.2514957000000001E-2</v>
      </c>
      <c r="AE158" s="70">
        <v>4.2016807000000003E-2</v>
      </c>
    </row>
    <row r="159" spans="1:31" s="60" customFormat="1" ht="15" customHeight="1" x14ac:dyDescent="0.35">
      <c r="A159" s="202" t="s">
        <v>341</v>
      </c>
      <c r="B159" s="69">
        <v>41994</v>
      </c>
      <c r="C159" s="71">
        <v>66</v>
      </c>
      <c r="D159" s="71">
        <v>841</v>
      </c>
      <c r="E159" s="71">
        <v>10545</v>
      </c>
      <c r="F159" s="71">
        <v>17902</v>
      </c>
      <c r="G159" s="71">
        <v>951</v>
      </c>
      <c r="H159" s="71">
        <v>912</v>
      </c>
      <c r="I159" s="71">
        <v>6169</v>
      </c>
      <c r="J159" s="71">
        <v>4489</v>
      </c>
      <c r="K159" s="71">
        <v>119</v>
      </c>
      <c r="L159" s="69">
        <v>35003</v>
      </c>
      <c r="M159" s="71">
        <v>55</v>
      </c>
      <c r="N159" s="71">
        <v>741</v>
      </c>
      <c r="O159" s="71">
        <v>7970</v>
      </c>
      <c r="P159" s="71">
        <v>15188</v>
      </c>
      <c r="Q159" s="71">
        <v>791</v>
      </c>
      <c r="R159" s="71">
        <v>845</v>
      </c>
      <c r="S159" s="71">
        <v>5293</v>
      </c>
      <c r="T159" s="71">
        <v>4008</v>
      </c>
      <c r="U159" s="71">
        <v>112</v>
      </c>
      <c r="V159" s="70">
        <v>-0.140417819</v>
      </c>
      <c r="W159" s="70">
        <v>-0.16666666699999999</v>
      </c>
      <c r="X159" s="70">
        <v>-0.11890606400000001</v>
      </c>
      <c r="Y159" s="70">
        <v>-0.24419156</v>
      </c>
      <c r="Z159" s="70">
        <v>-0.15160317300000001</v>
      </c>
      <c r="AA159" s="70">
        <v>-0.168243954</v>
      </c>
      <c r="AB159" s="70">
        <v>-7.3464911999999993E-2</v>
      </c>
      <c r="AC159" s="70">
        <v>-0.14200032400000001</v>
      </c>
      <c r="AD159" s="70">
        <v>-0.107150813</v>
      </c>
      <c r="AE159" s="70">
        <v>-5.8823528999999999E-2</v>
      </c>
    </row>
    <row r="160" spans="1:31" s="60" customFormat="1" ht="15" customHeight="1" x14ac:dyDescent="0.35">
      <c r="A160" s="199">
        <v>44045</v>
      </c>
      <c r="B160" s="69">
        <v>42026</v>
      </c>
      <c r="C160" s="71">
        <v>63</v>
      </c>
      <c r="D160" s="71">
        <v>829</v>
      </c>
      <c r="E160" s="71">
        <v>10490</v>
      </c>
      <c r="F160" s="71">
        <v>18009</v>
      </c>
      <c r="G160" s="71">
        <v>833</v>
      </c>
      <c r="H160" s="71">
        <v>893</v>
      </c>
      <c r="I160" s="71">
        <v>6229</v>
      </c>
      <c r="J160" s="71">
        <v>4531</v>
      </c>
      <c r="K160" s="71">
        <v>149</v>
      </c>
      <c r="L160" s="69">
        <v>35935</v>
      </c>
      <c r="M160" s="71">
        <v>57</v>
      </c>
      <c r="N160" s="71">
        <v>773</v>
      </c>
      <c r="O160" s="71">
        <v>8125</v>
      </c>
      <c r="P160" s="71">
        <v>15124</v>
      </c>
      <c r="Q160" s="71">
        <v>834</v>
      </c>
      <c r="R160" s="71">
        <v>911</v>
      </c>
      <c r="S160" s="71">
        <v>5768</v>
      </c>
      <c r="T160" s="71">
        <v>4242</v>
      </c>
      <c r="U160" s="71">
        <v>101</v>
      </c>
      <c r="V160" s="70">
        <v>-0.11815068500000001</v>
      </c>
      <c r="W160" s="70">
        <v>-9.5238094999999995E-2</v>
      </c>
      <c r="X160" s="70">
        <v>-6.7551266999999998E-2</v>
      </c>
      <c r="Y160" s="70">
        <v>-0.225452812</v>
      </c>
      <c r="Z160" s="70">
        <v>-0.16019767900000001</v>
      </c>
      <c r="AA160" s="70">
        <v>1.2004800000000001E-3</v>
      </c>
      <c r="AB160" s="70">
        <v>2.0156774999999998E-2</v>
      </c>
      <c r="AC160" s="70">
        <v>-7.4008668999999999E-2</v>
      </c>
      <c r="AD160" s="70">
        <v>-6.3782828999999999E-2</v>
      </c>
      <c r="AE160" s="70">
        <v>-0.32214765099999998</v>
      </c>
    </row>
    <row r="161" spans="1:31" s="60" customFormat="1" ht="15" customHeight="1" x14ac:dyDescent="0.35">
      <c r="A161" s="199">
        <v>44046</v>
      </c>
      <c r="B161" s="69">
        <v>40483</v>
      </c>
      <c r="C161" s="71">
        <v>69</v>
      </c>
      <c r="D161" s="71">
        <v>733</v>
      </c>
      <c r="E161" s="71">
        <v>9577</v>
      </c>
      <c r="F161" s="71">
        <v>17421</v>
      </c>
      <c r="G161" s="71">
        <v>888</v>
      </c>
      <c r="H161" s="71">
        <v>876</v>
      </c>
      <c r="I161" s="71">
        <v>6270</v>
      </c>
      <c r="J161" s="71">
        <v>4535</v>
      </c>
      <c r="K161" s="71">
        <v>114</v>
      </c>
      <c r="L161" s="69">
        <v>37937</v>
      </c>
      <c r="M161" s="71">
        <v>79</v>
      </c>
      <c r="N161" s="71">
        <v>838</v>
      </c>
      <c r="O161" s="71">
        <v>9635</v>
      </c>
      <c r="P161" s="71">
        <v>15484</v>
      </c>
      <c r="Q161" s="71">
        <v>881</v>
      </c>
      <c r="R161" s="71">
        <v>913</v>
      </c>
      <c r="S161" s="71">
        <v>5702</v>
      </c>
      <c r="T161" s="71">
        <v>4286</v>
      </c>
      <c r="U161" s="71">
        <v>119</v>
      </c>
      <c r="V161" s="70">
        <v>-8.4255484000000005E-2</v>
      </c>
      <c r="W161" s="70">
        <v>0.144927536</v>
      </c>
      <c r="X161" s="70">
        <v>0.14324692999999999</v>
      </c>
      <c r="Y161" s="70">
        <v>6.0561759999999999E-3</v>
      </c>
      <c r="Z161" s="70">
        <v>-0.111187647</v>
      </c>
      <c r="AA161" s="70">
        <v>-7.8828830000000003E-3</v>
      </c>
      <c r="AB161" s="70">
        <v>4.2237443E-2</v>
      </c>
      <c r="AC161" s="70">
        <v>-9.0590112E-2</v>
      </c>
      <c r="AD161" s="70">
        <v>-5.4906284E-2</v>
      </c>
      <c r="AE161" s="70">
        <v>4.3859649000000001E-2</v>
      </c>
    </row>
    <row r="162" spans="1:31" s="60" customFormat="1" ht="15" customHeight="1" x14ac:dyDescent="0.35">
      <c r="A162" s="199">
        <v>44047</v>
      </c>
      <c r="B162" s="69">
        <v>42095</v>
      </c>
      <c r="C162" s="71">
        <v>77</v>
      </c>
      <c r="D162" s="71">
        <v>842</v>
      </c>
      <c r="E162" s="71">
        <v>9752</v>
      </c>
      <c r="F162" s="71">
        <v>18327</v>
      </c>
      <c r="G162" s="71">
        <v>869</v>
      </c>
      <c r="H162" s="71">
        <v>903</v>
      </c>
      <c r="I162" s="71">
        <v>6521</v>
      </c>
      <c r="J162" s="71">
        <v>4689</v>
      </c>
      <c r="K162" s="71">
        <v>115</v>
      </c>
      <c r="L162" s="69">
        <v>39426</v>
      </c>
      <c r="M162" s="71">
        <v>68</v>
      </c>
      <c r="N162" s="71">
        <v>870</v>
      </c>
      <c r="O162" s="71">
        <v>9008</v>
      </c>
      <c r="P162" s="71">
        <v>17384</v>
      </c>
      <c r="Q162" s="71">
        <v>911</v>
      </c>
      <c r="R162" s="71">
        <v>859</v>
      </c>
      <c r="S162" s="71">
        <v>5774</v>
      </c>
      <c r="T162" s="71">
        <v>4423</v>
      </c>
      <c r="U162" s="71">
        <v>129</v>
      </c>
      <c r="V162" s="70">
        <v>-5.9518288000000003E-2</v>
      </c>
      <c r="W162" s="70">
        <v>-0.11688311699999999</v>
      </c>
      <c r="X162" s="70">
        <v>3.3254156999999999E-2</v>
      </c>
      <c r="Y162" s="70">
        <v>-7.6292043000000004E-2</v>
      </c>
      <c r="Z162" s="70">
        <v>-5.1454139000000003E-2</v>
      </c>
      <c r="AA162" s="70">
        <v>4.8331415000000003E-2</v>
      </c>
      <c r="AB162" s="70">
        <v>-4.8726467000000002E-2</v>
      </c>
      <c r="AC162" s="70">
        <v>-0.114552983</v>
      </c>
      <c r="AD162" s="70">
        <v>-5.6728514000000001E-2</v>
      </c>
      <c r="AE162" s="70">
        <v>0.12173913</v>
      </c>
    </row>
    <row r="163" spans="1:31" s="60" customFormat="1" ht="15" customHeight="1" x14ac:dyDescent="0.35">
      <c r="A163" s="199">
        <v>44048</v>
      </c>
      <c r="B163" s="69">
        <v>46008</v>
      </c>
      <c r="C163" s="71">
        <v>76</v>
      </c>
      <c r="D163" s="71">
        <v>906</v>
      </c>
      <c r="E163" s="71">
        <v>11866</v>
      </c>
      <c r="F163" s="71">
        <v>19408</v>
      </c>
      <c r="G163" s="71">
        <v>957</v>
      </c>
      <c r="H163" s="71">
        <v>979</v>
      </c>
      <c r="I163" s="71">
        <v>6858</v>
      </c>
      <c r="J163" s="71">
        <v>4818</v>
      </c>
      <c r="K163" s="71">
        <v>140</v>
      </c>
      <c r="L163" s="69">
        <v>37662</v>
      </c>
      <c r="M163" s="71">
        <v>76</v>
      </c>
      <c r="N163" s="71">
        <v>789</v>
      </c>
      <c r="O163" s="71">
        <v>9235</v>
      </c>
      <c r="P163" s="71">
        <v>16037</v>
      </c>
      <c r="Q163" s="71">
        <v>837</v>
      </c>
      <c r="R163" s="71">
        <v>828</v>
      </c>
      <c r="S163" s="71">
        <v>5380</v>
      </c>
      <c r="T163" s="71">
        <v>4366</v>
      </c>
      <c r="U163" s="71">
        <v>114</v>
      </c>
      <c r="V163" s="70">
        <v>-0.16738913899999999</v>
      </c>
      <c r="W163" s="70">
        <v>0</v>
      </c>
      <c r="X163" s="70">
        <v>-0.12913907299999999</v>
      </c>
      <c r="Y163" s="70">
        <v>-0.22172594000000001</v>
      </c>
      <c r="Z163" s="70">
        <v>-0.17369126100000001</v>
      </c>
      <c r="AA163" s="70">
        <v>-0.12539185</v>
      </c>
      <c r="AB163" s="70">
        <v>-0.154239019</v>
      </c>
      <c r="AC163" s="70">
        <v>-0.21551472699999999</v>
      </c>
      <c r="AD163" s="70">
        <v>-9.3814860999999999E-2</v>
      </c>
      <c r="AE163" s="70">
        <v>-0.18571428600000001</v>
      </c>
    </row>
    <row r="164" spans="1:31" s="60" customFormat="1" ht="15" customHeight="1" x14ac:dyDescent="0.35">
      <c r="A164" s="199">
        <v>44049</v>
      </c>
      <c r="B164" s="69">
        <v>45703</v>
      </c>
      <c r="C164" s="71">
        <v>82</v>
      </c>
      <c r="D164" s="71">
        <v>889</v>
      </c>
      <c r="E164" s="71">
        <v>10903</v>
      </c>
      <c r="F164" s="71">
        <v>20035</v>
      </c>
      <c r="G164" s="71">
        <v>960</v>
      </c>
      <c r="H164" s="71">
        <v>955</v>
      </c>
      <c r="I164" s="71">
        <v>6828</v>
      </c>
      <c r="J164" s="71">
        <v>4922</v>
      </c>
      <c r="K164" s="71">
        <v>129</v>
      </c>
      <c r="L164" s="69">
        <v>36857</v>
      </c>
      <c r="M164" s="71">
        <v>65</v>
      </c>
      <c r="N164" s="71">
        <v>837</v>
      </c>
      <c r="O164" s="71">
        <v>8907</v>
      </c>
      <c r="P164" s="71">
        <v>15820</v>
      </c>
      <c r="Q164" s="71">
        <v>851</v>
      </c>
      <c r="R164" s="71">
        <v>788</v>
      </c>
      <c r="S164" s="71">
        <v>5303</v>
      </c>
      <c r="T164" s="71">
        <v>4170</v>
      </c>
      <c r="U164" s="71">
        <v>116</v>
      </c>
      <c r="V164" s="70">
        <v>-0.19683908</v>
      </c>
      <c r="W164" s="70">
        <v>-0.20731707299999999</v>
      </c>
      <c r="X164" s="70">
        <v>-5.8492688000000001E-2</v>
      </c>
      <c r="Y164" s="70">
        <v>-0.18306887999999999</v>
      </c>
      <c r="Z164" s="70">
        <v>-0.21038183199999999</v>
      </c>
      <c r="AA164" s="70">
        <v>-0.113541667</v>
      </c>
      <c r="AB164" s="70">
        <v>-0.17486910999999999</v>
      </c>
      <c r="AC164" s="70">
        <v>-0.22334504999999999</v>
      </c>
      <c r="AD164" s="70">
        <v>-0.152783421</v>
      </c>
      <c r="AE164" s="70">
        <v>-0.100775194</v>
      </c>
    </row>
    <row r="165" spans="1:31" s="60" customFormat="1" ht="15" customHeight="1" x14ac:dyDescent="0.35">
      <c r="A165" s="199">
        <v>44050</v>
      </c>
      <c r="B165" s="69">
        <v>43474</v>
      </c>
      <c r="C165" s="71">
        <v>81</v>
      </c>
      <c r="D165" s="71">
        <v>908</v>
      </c>
      <c r="E165" s="71">
        <v>10762</v>
      </c>
      <c r="F165" s="71">
        <v>18804</v>
      </c>
      <c r="G165" s="71">
        <v>893</v>
      </c>
      <c r="H165" s="71">
        <v>855</v>
      </c>
      <c r="I165" s="71">
        <v>6403</v>
      </c>
      <c r="J165" s="71">
        <v>4634</v>
      </c>
      <c r="K165" s="71">
        <v>134</v>
      </c>
      <c r="L165" s="69">
        <v>36764</v>
      </c>
      <c r="M165" s="71">
        <v>69</v>
      </c>
      <c r="N165" s="71">
        <v>792</v>
      </c>
      <c r="O165" s="71">
        <v>9061</v>
      </c>
      <c r="P165" s="71">
        <v>15858</v>
      </c>
      <c r="Q165" s="71">
        <v>827</v>
      </c>
      <c r="R165" s="71">
        <v>782</v>
      </c>
      <c r="S165" s="71">
        <v>5254</v>
      </c>
      <c r="T165" s="71">
        <v>4013</v>
      </c>
      <c r="U165" s="71">
        <v>108</v>
      </c>
      <c r="V165" s="70">
        <v>-0.153124236</v>
      </c>
      <c r="W165" s="70">
        <v>-0.14814814800000001</v>
      </c>
      <c r="X165" s="70">
        <v>-0.12775330400000001</v>
      </c>
      <c r="Y165" s="70">
        <v>-0.15805612299999999</v>
      </c>
      <c r="Z165" s="70">
        <v>-0.156668794</v>
      </c>
      <c r="AA165" s="70">
        <v>-7.3908175000000007E-2</v>
      </c>
      <c r="AB165" s="70">
        <v>-8.5380117000000005E-2</v>
      </c>
      <c r="AC165" s="70">
        <v>-0.17944713400000001</v>
      </c>
      <c r="AD165" s="70">
        <v>-0.13400949500000001</v>
      </c>
      <c r="AE165" s="70">
        <v>-0.194029851</v>
      </c>
    </row>
    <row r="166" spans="1:31" s="60" customFormat="1" ht="15" customHeight="1" x14ac:dyDescent="0.35">
      <c r="A166" s="199">
        <v>44051</v>
      </c>
      <c r="B166" s="69">
        <v>42962</v>
      </c>
      <c r="C166" s="71">
        <v>77</v>
      </c>
      <c r="D166" s="71">
        <v>803</v>
      </c>
      <c r="E166" s="71">
        <v>10833</v>
      </c>
      <c r="F166" s="71">
        <v>18548</v>
      </c>
      <c r="G166" s="71">
        <v>854</v>
      </c>
      <c r="H166" s="71">
        <v>821</v>
      </c>
      <c r="I166" s="71">
        <v>6355</v>
      </c>
      <c r="J166" s="71">
        <v>4553</v>
      </c>
      <c r="K166" s="71">
        <v>118</v>
      </c>
      <c r="L166" s="69">
        <v>34372</v>
      </c>
      <c r="M166" s="71">
        <v>56</v>
      </c>
      <c r="N166" s="71">
        <v>716</v>
      </c>
      <c r="O166" s="71">
        <v>8136</v>
      </c>
      <c r="P166" s="71">
        <v>14637</v>
      </c>
      <c r="Q166" s="71">
        <v>857</v>
      </c>
      <c r="R166" s="71">
        <v>800</v>
      </c>
      <c r="S166" s="71">
        <v>5097</v>
      </c>
      <c r="T166" s="71">
        <v>3963</v>
      </c>
      <c r="U166" s="71">
        <v>110</v>
      </c>
      <c r="V166" s="70">
        <v>-0.18341685099999999</v>
      </c>
      <c r="W166" s="70">
        <v>-0.27272727299999999</v>
      </c>
      <c r="X166" s="70">
        <v>-0.108343711</v>
      </c>
      <c r="Y166" s="70">
        <v>-0.248961507</v>
      </c>
      <c r="Z166" s="70">
        <v>-0.21085831399999999</v>
      </c>
      <c r="AA166" s="70">
        <v>3.5128809999999998E-3</v>
      </c>
      <c r="AB166" s="70">
        <v>-2.5578562999999999E-2</v>
      </c>
      <c r="AC166" s="70">
        <v>-0.19795436699999999</v>
      </c>
      <c r="AD166" s="70">
        <v>-0.12958488900000001</v>
      </c>
      <c r="AE166" s="70">
        <v>-6.7796609999999993E-2</v>
      </c>
    </row>
    <row r="167" spans="1:31" s="60" customFormat="1" ht="15" customHeight="1" x14ac:dyDescent="0.35">
      <c r="A167" s="199">
        <v>44052</v>
      </c>
      <c r="B167" s="69">
        <v>41581</v>
      </c>
      <c r="C167" s="71">
        <v>77</v>
      </c>
      <c r="D167" s="71">
        <v>807</v>
      </c>
      <c r="E167" s="71">
        <v>10314</v>
      </c>
      <c r="F167" s="71">
        <v>17995</v>
      </c>
      <c r="G167" s="71">
        <v>901</v>
      </c>
      <c r="H167" s="71">
        <v>834</v>
      </c>
      <c r="I167" s="71">
        <v>6145</v>
      </c>
      <c r="J167" s="71">
        <v>4393</v>
      </c>
      <c r="K167" s="71">
        <v>115</v>
      </c>
      <c r="L167" s="69">
        <v>34813</v>
      </c>
      <c r="M167" s="71">
        <v>51</v>
      </c>
      <c r="N167" s="71">
        <v>724</v>
      </c>
      <c r="O167" s="71">
        <v>8301</v>
      </c>
      <c r="P167" s="71">
        <v>14803</v>
      </c>
      <c r="Q167" s="71">
        <v>822</v>
      </c>
      <c r="R167" s="71">
        <v>803</v>
      </c>
      <c r="S167" s="71">
        <v>5162</v>
      </c>
      <c r="T167" s="71">
        <v>4040</v>
      </c>
      <c r="U167" s="71">
        <v>107</v>
      </c>
      <c r="V167" s="70">
        <v>-0.15207726999999999</v>
      </c>
      <c r="W167" s="70">
        <v>-0.33766233800000001</v>
      </c>
      <c r="X167" s="70">
        <v>-0.10285006200000001</v>
      </c>
      <c r="Y167" s="70">
        <v>-0.19517161099999999</v>
      </c>
      <c r="Z167" s="70">
        <v>-0.177382606</v>
      </c>
      <c r="AA167" s="70">
        <v>-8.7680355000000001E-2</v>
      </c>
      <c r="AB167" s="70">
        <v>-3.7170264000000001E-2</v>
      </c>
      <c r="AC167" s="70">
        <v>-0.15996745300000001</v>
      </c>
      <c r="AD167" s="70">
        <v>-8.0355109999999993E-2</v>
      </c>
      <c r="AE167" s="70">
        <v>-6.9565216999999999E-2</v>
      </c>
    </row>
    <row r="168" spans="1:31" s="60" customFormat="1" ht="15" customHeight="1" x14ac:dyDescent="0.35">
      <c r="A168" s="199">
        <v>44053</v>
      </c>
      <c r="B168" s="69">
        <v>38664</v>
      </c>
      <c r="C168" s="71">
        <v>62</v>
      </c>
      <c r="D168" s="71">
        <v>773</v>
      </c>
      <c r="E168" s="71">
        <v>9182</v>
      </c>
      <c r="F168" s="71">
        <v>16820</v>
      </c>
      <c r="G168" s="71">
        <v>868</v>
      </c>
      <c r="H168" s="71">
        <v>801</v>
      </c>
      <c r="I168" s="71">
        <v>5952</v>
      </c>
      <c r="J168" s="71">
        <v>4099</v>
      </c>
      <c r="K168" s="71">
        <v>107</v>
      </c>
      <c r="L168" s="69">
        <v>40162</v>
      </c>
      <c r="M168" s="71">
        <v>71</v>
      </c>
      <c r="N168" s="71">
        <v>859</v>
      </c>
      <c r="O168" s="71">
        <v>10043</v>
      </c>
      <c r="P168" s="71">
        <v>17350</v>
      </c>
      <c r="Q168" s="71">
        <v>902</v>
      </c>
      <c r="R168" s="71">
        <v>840</v>
      </c>
      <c r="S168" s="71">
        <v>5501</v>
      </c>
      <c r="T168" s="71">
        <v>4477</v>
      </c>
      <c r="U168" s="71">
        <v>119</v>
      </c>
      <c r="V168" s="70">
        <v>2.1606403999999999E-2</v>
      </c>
      <c r="W168" s="70">
        <v>0.14516129</v>
      </c>
      <c r="X168" s="70">
        <v>0.111254851</v>
      </c>
      <c r="Y168" s="70">
        <v>9.3770419999999993E-2</v>
      </c>
      <c r="Z168" s="70">
        <v>3.1510107000000002E-2</v>
      </c>
      <c r="AA168" s="70">
        <v>3.9170507E-2</v>
      </c>
      <c r="AB168" s="70">
        <v>4.8689138999999999E-2</v>
      </c>
      <c r="AC168" s="70">
        <v>-7.5772849000000003E-2</v>
      </c>
      <c r="AD168" s="70">
        <v>9.2217614000000003E-2</v>
      </c>
      <c r="AE168" s="70">
        <v>0.112149533</v>
      </c>
    </row>
    <row r="169" spans="1:31" s="60" customFormat="1" ht="15" customHeight="1" x14ac:dyDescent="0.35">
      <c r="A169" s="199">
        <v>44054</v>
      </c>
      <c r="B169" s="69">
        <v>40138</v>
      </c>
      <c r="C169" s="71">
        <v>73</v>
      </c>
      <c r="D169" s="71">
        <v>785</v>
      </c>
      <c r="E169" s="71">
        <v>9450</v>
      </c>
      <c r="F169" s="71">
        <v>17529</v>
      </c>
      <c r="G169" s="71">
        <v>858</v>
      </c>
      <c r="H169" s="71">
        <v>864</v>
      </c>
      <c r="I169" s="71">
        <v>6244</v>
      </c>
      <c r="J169" s="71">
        <v>4221</v>
      </c>
      <c r="K169" s="71">
        <v>114</v>
      </c>
      <c r="L169" s="69">
        <v>37635</v>
      </c>
      <c r="M169" s="71">
        <v>76</v>
      </c>
      <c r="N169" s="71">
        <v>847</v>
      </c>
      <c r="O169" s="71">
        <v>9332</v>
      </c>
      <c r="P169" s="71">
        <v>16260</v>
      </c>
      <c r="Q169" s="71">
        <v>900</v>
      </c>
      <c r="R169" s="71">
        <v>792</v>
      </c>
      <c r="S169" s="71">
        <v>5152</v>
      </c>
      <c r="T169" s="71">
        <v>4167</v>
      </c>
      <c r="U169" s="71">
        <v>109</v>
      </c>
      <c r="V169" s="70">
        <v>-7.7717675E-2</v>
      </c>
      <c r="W169" s="70">
        <v>4.1095890000000003E-2</v>
      </c>
      <c r="X169" s="70">
        <v>7.8980891999999997E-2</v>
      </c>
      <c r="Y169" s="70">
        <v>-1.2486772E-2</v>
      </c>
      <c r="Z169" s="70">
        <v>-7.2394317999999999E-2</v>
      </c>
      <c r="AA169" s="70">
        <v>4.8951049000000003E-2</v>
      </c>
      <c r="AB169" s="70">
        <v>-8.3333332999999996E-2</v>
      </c>
      <c r="AC169" s="70">
        <v>-0.17488789199999999</v>
      </c>
      <c r="AD169" s="70">
        <v>-1.2793176999999999E-2</v>
      </c>
      <c r="AE169" s="70">
        <v>-4.3859649000000001E-2</v>
      </c>
    </row>
    <row r="170" spans="1:31" s="60" customFormat="1" ht="15" customHeight="1" x14ac:dyDescent="0.35">
      <c r="A170" s="199">
        <v>44055</v>
      </c>
      <c r="B170" s="69">
        <v>45387</v>
      </c>
      <c r="C170" s="71">
        <v>70</v>
      </c>
      <c r="D170" s="71">
        <v>907</v>
      </c>
      <c r="E170" s="71">
        <v>11458</v>
      </c>
      <c r="F170" s="71">
        <v>19831</v>
      </c>
      <c r="G170" s="71">
        <v>906</v>
      </c>
      <c r="H170" s="71">
        <v>861</v>
      </c>
      <c r="I170" s="71">
        <v>6687</v>
      </c>
      <c r="J170" s="71">
        <v>4547</v>
      </c>
      <c r="K170" s="71">
        <v>120</v>
      </c>
      <c r="L170" s="69">
        <v>37039</v>
      </c>
      <c r="M170" s="71">
        <v>61</v>
      </c>
      <c r="N170" s="71">
        <v>831</v>
      </c>
      <c r="O170" s="71">
        <v>9254</v>
      </c>
      <c r="P170" s="71">
        <v>16063</v>
      </c>
      <c r="Q170" s="71">
        <v>851</v>
      </c>
      <c r="R170" s="71">
        <v>776</v>
      </c>
      <c r="S170" s="71">
        <v>5093</v>
      </c>
      <c r="T170" s="71">
        <v>4010</v>
      </c>
      <c r="U170" s="71">
        <v>100</v>
      </c>
      <c r="V170" s="70">
        <v>-0.18108402800000001</v>
      </c>
      <c r="W170" s="70">
        <v>-0.12857142899999999</v>
      </c>
      <c r="X170" s="70">
        <v>-8.3792723E-2</v>
      </c>
      <c r="Y170" s="70">
        <v>-0.192354687</v>
      </c>
      <c r="Z170" s="70">
        <v>-0.190005547</v>
      </c>
      <c r="AA170" s="70">
        <v>-6.0706402E-2</v>
      </c>
      <c r="AB170" s="70">
        <v>-9.8722415999999993E-2</v>
      </c>
      <c r="AC170" s="70">
        <v>-0.23837296199999999</v>
      </c>
      <c r="AD170" s="70">
        <v>-0.11809984599999999</v>
      </c>
      <c r="AE170" s="70">
        <v>-0.16666666699999999</v>
      </c>
    </row>
    <row r="171" spans="1:31" s="60" customFormat="1" ht="15" customHeight="1" x14ac:dyDescent="0.35">
      <c r="A171" s="199">
        <v>44056</v>
      </c>
      <c r="B171" s="69">
        <v>42137</v>
      </c>
      <c r="C171" s="71">
        <v>62</v>
      </c>
      <c r="D171" s="71">
        <v>850</v>
      </c>
      <c r="E171" s="71">
        <v>10746</v>
      </c>
      <c r="F171" s="71">
        <v>18161</v>
      </c>
      <c r="G171" s="71">
        <v>851</v>
      </c>
      <c r="H171" s="71">
        <v>844</v>
      </c>
      <c r="I171" s="71">
        <v>6142</v>
      </c>
      <c r="J171" s="71">
        <v>4356</v>
      </c>
      <c r="K171" s="71">
        <v>125</v>
      </c>
      <c r="L171" s="69">
        <v>36882</v>
      </c>
      <c r="M171" s="71">
        <v>73</v>
      </c>
      <c r="N171" s="71">
        <v>779</v>
      </c>
      <c r="O171" s="71">
        <v>9265</v>
      </c>
      <c r="P171" s="71">
        <v>15996</v>
      </c>
      <c r="Q171" s="71">
        <v>809</v>
      </c>
      <c r="R171" s="71">
        <v>811</v>
      </c>
      <c r="S171" s="71">
        <v>4989</v>
      </c>
      <c r="T171" s="71">
        <v>4054</v>
      </c>
      <c r="U171" s="71">
        <v>106</v>
      </c>
      <c r="V171" s="70">
        <v>-0.120225542</v>
      </c>
      <c r="W171" s="70">
        <v>0.177419355</v>
      </c>
      <c r="X171" s="70">
        <v>-8.3529411999999997E-2</v>
      </c>
      <c r="Y171" s="70">
        <v>-0.137818723</v>
      </c>
      <c r="Z171" s="70">
        <v>-0.119211497</v>
      </c>
      <c r="AA171" s="70">
        <v>-4.9353701999999999E-2</v>
      </c>
      <c r="AB171" s="70">
        <v>-3.9099526000000003E-2</v>
      </c>
      <c r="AC171" s="70">
        <v>-0.18772386799999999</v>
      </c>
      <c r="AD171" s="70">
        <v>-6.9329660000000001E-2</v>
      </c>
      <c r="AE171" s="70">
        <v>-0.152</v>
      </c>
    </row>
    <row r="172" spans="1:31" s="60" customFormat="1" ht="15" customHeight="1" x14ac:dyDescent="0.35">
      <c r="A172" s="199">
        <v>44057</v>
      </c>
      <c r="B172" s="69">
        <v>41193</v>
      </c>
      <c r="C172" s="71">
        <v>68</v>
      </c>
      <c r="D172" s="71">
        <v>822</v>
      </c>
      <c r="E172" s="71">
        <v>10335</v>
      </c>
      <c r="F172" s="71">
        <v>17808</v>
      </c>
      <c r="G172" s="71">
        <v>835</v>
      </c>
      <c r="H172" s="71">
        <v>886</v>
      </c>
      <c r="I172" s="71">
        <v>6091</v>
      </c>
      <c r="J172" s="71">
        <v>4235</v>
      </c>
      <c r="K172" s="71">
        <v>113</v>
      </c>
      <c r="L172" s="69">
        <v>36897</v>
      </c>
      <c r="M172" s="71">
        <v>64</v>
      </c>
      <c r="N172" s="71">
        <v>767</v>
      </c>
      <c r="O172" s="71">
        <v>9120</v>
      </c>
      <c r="P172" s="71">
        <v>15997</v>
      </c>
      <c r="Q172" s="71">
        <v>781</v>
      </c>
      <c r="R172" s="71">
        <v>813</v>
      </c>
      <c r="S172" s="71">
        <v>5155</v>
      </c>
      <c r="T172" s="71">
        <v>4070</v>
      </c>
      <c r="U172" s="71">
        <v>130</v>
      </c>
      <c r="V172" s="70">
        <v>-9.9844449000000002E-2</v>
      </c>
      <c r="W172" s="70">
        <v>-5.8823528999999999E-2</v>
      </c>
      <c r="X172" s="70">
        <v>-6.6909975999999996E-2</v>
      </c>
      <c r="Y172" s="70">
        <v>-0.117561684</v>
      </c>
      <c r="Z172" s="70">
        <v>-0.101695867</v>
      </c>
      <c r="AA172" s="70">
        <v>-6.4670659000000005E-2</v>
      </c>
      <c r="AB172" s="70">
        <v>-8.2392777E-2</v>
      </c>
      <c r="AC172" s="70">
        <v>-0.15366934800000001</v>
      </c>
      <c r="AD172" s="70">
        <v>-3.8961039000000003E-2</v>
      </c>
      <c r="AE172" s="70">
        <v>0.15044247799999999</v>
      </c>
    </row>
    <row r="173" spans="1:31" s="60" customFormat="1" ht="15" customHeight="1" x14ac:dyDescent="0.35">
      <c r="A173" s="199">
        <v>44058</v>
      </c>
      <c r="B173" s="69">
        <v>40712</v>
      </c>
      <c r="C173" s="71">
        <v>71</v>
      </c>
      <c r="D173" s="71">
        <v>810</v>
      </c>
      <c r="E173" s="71">
        <v>10219</v>
      </c>
      <c r="F173" s="71">
        <v>17558</v>
      </c>
      <c r="G173" s="71">
        <v>841</v>
      </c>
      <c r="H173" s="71">
        <v>836</v>
      </c>
      <c r="I173" s="71">
        <v>6174</v>
      </c>
      <c r="J173" s="71">
        <v>4088</v>
      </c>
      <c r="K173" s="71">
        <v>115</v>
      </c>
      <c r="L173" s="69">
        <v>34594</v>
      </c>
      <c r="M173" s="71">
        <v>72</v>
      </c>
      <c r="N173" s="71">
        <v>717</v>
      </c>
      <c r="O173" s="71">
        <v>8205</v>
      </c>
      <c r="P173" s="71">
        <v>14939</v>
      </c>
      <c r="Q173" s="71">
        <v>778</v>
      </c>
      <c r="R173" s="71">
        <v>818</v>
      </c>
      <c r="S173" s="71">
        <v>4997</v>
      </c>
      <c r="T173" s="71">
        <v>3984</v>
      </c>
      <c r="U173" s="71">
        <v>84</v>
      </c>
      <c r="V173" s="70">
        <v>-0.13458826600000001</v>
      </c>
      <c r="W173" s="70">
        <v>1.4084507E-2</v>
      </c>
      <c r="X173" s="70">
        <v>-0.114814815</v>
      </c>
      <c r="Y173" s="70">
        <v>-0.197083863</v>
      </c>
      <c r="Z173" s="70">
        <v>-0.149162775</v>
      </c>
      <c r="AA173" s="70">
        <v>-7.4910820000000003E-2</v>
      </c>
      <c r="AB173" s="70">
        <v>-2.1531100000000001E-2</v>
      </c>
      <c r="AC173" s="70">
        <v>-0.19063816</v>
      </c>
      <c r="AD173" s="70">
        <v>-2.5440312999999999E-2</v>
      </c>
      <c r="AE173" s="70">
        <v>-0.26956521700000002</v>
      </c>
    </row>
    <row r="174" spans="1:31" s="60" customFormat="1" ht="15" customHeight="1" x14ac:dyDescent="0.35">
      <c r="A174" s="199">
        <v>44059</v>
      </c>
      <c r="B174" s="69">
        <v>41091</v>
      </c>
      <c r="C174" s="71">
        <v>73</v>
      </c>
      <c r="D174" s="71">
        <v>758</v>
      </c>
      <c r="E174" s="71">
        <v>10306</v>
      </c>
      <c r="F174" s="71">
        <v>17794</v>
      </c>
      <c r="G174" s="71">
        <v>893</v>
      </c>
      <c r="H174" s="71">
        <v>889</v>
      </c>
      <c r="I174" s="71">
        <v>6062</v>
      </c>
      <c r="J174" s="71">
        <v>4200</v>
      </c>
      <c r="K174" s="71">
        <v>116</v>
      </c>
      <c r="L174" s="69">
        <v>35335</v>
      </c>
      <c r="M174" s="71">
        <v>60</v>
      </c>
      <c r="N174" s="71">
        <v>729</v>
      </c>
      <c r="O174" s="71">
        <v>8586</v>
      </c>
      <c r="P174" s="71">
        <v>15093</v>
      </c>
      <c r="Q174" s="71">
        <v>785</v>
      </c>
      <c r="R174" s="71">
        <v>785</v>
      </c>
      <c r="S174" s="71">
        <v>5139</v>
      </c>
      <c r="T174" s="71">
        <v>4064</v>
      </c>
      <c r="U174" s="71">
        <v>94</v>
      </c>
      <c r="V174" s="70">
        <v>-0.13110280999999999</v>
      </c>
      <c r="W174" s="70">
        <v>-0.178082192</v>
      </c>
      <c r="X174" s="70">
        <v>-3.8258575000000003E-2</v>
      </c>
      <c r="Y174" s="70">
        <v>-0.166893072</v>
      </c>
      <c r="Z174" s="70">
        <v>-0.15179273900000001</v>
      </c>
      <c r="AA174" s="70">
        <v>-0.120940649</v>
      </c>
      <c r="AB174" s="70">
        <v>-0.116985377</v>
      </c>
      <c r="AC174" s="70">
        <v>-0.15225997999999999</v>
      </c>
      <c r="AD174" s="70">
        <v>-3.2380951999999998E-2</v>
      </c>
      <c r="AE174" s="70">
        <v>-0.18965517200000001</v>
      </c>
    </row>
    <row r="175" spans="1:31" s="60" customFormat="1" ht="15" customHeight="1" x14ac:dyDescent="0.35">
      <c r="A175" s="199">
        <v>44060</v>
      </c>
      <c r="B175" s="69">
        <v>38810</v>
      </c>
      <c r="C175" s="71">
        <v>81</v>
      </c>
      <c r="D175" s="71">
        <v>700</v>
      </c>
      <c r="E175" s="71">
        <v>9451</v>
      </c>
      <c r="F175" s="71">
        <v>16809</v>
      </c>
      <c r="G175" s="71">
        <v>865</v>
      </c>
      <c r="H175" s="71">
        <v>793</v>
      </c>
      <c r="I175" s="71">
        <v>5861</v>
      </c>
      <c r="J175" s="71">
        <v>4123</v>
      </c>
      <c r="K175" s="71">
        <v>127</v>
      </c>
      <c r="L175" s="69">
        <v>40051</v>
      </c>
      <c r="M175" s="71">
        <v>77</v>
      </c>
      <c r="N175" s="71">
        <v>796</v>
      </c>
      <c r="O175" s="71">
        <v>10248</v>
      </c>
      <c r="P175" s="71">
        <v>17153</v>
      </c>
      <c r="Q175" s="71">
        <v>847</v>
      </c>
      <c r="R175" s="71">
        <v>867</v>
      </c>
      <c r="S175" s="71">
        <v>5581</v>
      </c>
      <c r="T175" s="71">
        <v>4372</v>
      </c>
      <c r="U175" s="71">
        <v>110</v>
      </c>
      <c r="V175" s="70">
        <v>1.5123131E-2</v>
      </c>
      <c r="W175" s="70">
        <v>-4.9382716E-2</v>
      </c>
      <c r="X175" s="70">
        <v>0.13714285700000001</v>
      </c>
      <c r="Y175" s="70">
        <v>8.4329701000000007E-2</v>
      </c>
      <c r="Z175" s="70">
        <v>2.0465226999999999E-2</v>
      </c>
      <c r="AA175" s="70">
        <v>-2.0809248999999998E-2</v>
      </c>
      <c r="AB175" s="70">
        <v>9.331652E-2</v>
      </c>
      <c r="AC175" s="70">
        <v>-4.7773417999999998E-2</v>
      </c>
      <c r="AD175" s="70">
        <v>6.0392917999999997E-2</v>
      </c>
      <c r="AE175" s="70">
        <v>-0.133858268</v>
      </c>
    </row>
    <row r="176" spans="1:31" s="60" customFormat="1" ht="15" customHeight="1" x14ac:dyDescent="0.35">
      <c r="A176" s="199">
        <v>44061</v>
      </c>
      <c r="B176" s="69">
        <v>40408</v>
      </c>
      <c r="C176" s="71">
        <v>60</v>
      </c>
      <c r="D176" s="71">
        <v>798</v>
      </c>
      <c r="E176" s="71">
        <v>9521</v>
      </c>
      <c r="F176" s="71">
        <v>17770</v>
      </c>
      <c r="G176" s="71">
        <v>881</v>
      </c>
      <c r="H176" s="71">
        <v>856</v>
      </c>
      <c r="I176" s="71">
        <v>6115</v>
      </c>
      <c r="J176" s="71">
        <v>4277</v>
      </c>
      <c r="K176" s="71">
        <v>130</v>
      </c>
      <c r="L176" s="69">
        <v>37363</v>
      </c>
      <c r="M176" s="71">
        <v>61</v>
      </c>
      <c r="N176" s="71">
        <v>771</v>
      </c>
      <c r="O176" s="71">
        <v>9311</v>
      </c>
      <c r="P176" s="71">
        <v>16018</v>
      </c>
      <c r="Q176" s="71">
        <v>836</v>
      </c>
      <c r="R176" s="71">
        <v>795</v>
      </c>
      <c r="S176" s="71">
        <v>5329</v>
      </c>
      <c r="T176" s="71">
        <v>4122</v>
      </c>
      <c r="U176" s="71">
        <v>120</v>
      </c>
      <c r="V176" s="70">
        <v>-9.1786188000000005E-2</v>
      </c>
      <c r="W176" s="70">
        <v>1.6666667E-2</v>
      </c>
      <c r="X176" s="70">
        <v>-3.3834586E-2</v>
      </c>
      <c r="Y176" s="70">
        <v>-2.2056507E-2</v>
      </c>
      <c r="Z176" s="70">
        <v>-9.8593133999999999E-2</v>
      </c>
      <c r="AA176" s="70">
        <v>-5.1078320000000003E-2</v>
      </c>
      <c r="AB176" s="70">
        <v>-7.1261682000000007E-2</v>
      </c>
      <c r="AC176" s="70">
        <v>-0.128536386</v>
      </c>
      <c r="AD176" s="70">
        <v>-3.6240355000000002E-2</v>
      </c>
      <c r="AE176" s="70">
        <v>-7.6923077000000006E-2</v>
      </c>
    </row>
    <row r="177" spans="1:31" s="60" customFormat="1" ht="15" customHeight="1" x14ac:dyDescent="0.35">
      <c r="A177" s="199">
        <v>44062</v>
      </c>
      <c r="B177" s="69">
        <v>44999</v>
      </c>
      <c r="C177" s="71">
        <v>88</v>
      </c>
      <c r="D177" s="71">
        <v>889</v>
      </c>
      <c r="E177" s="71">
        <v>11380</v>
      </c>
      <c r="F177" s="71">
        <v>19780</v>
      </c>
      <c r="G177" s="71">
        <v>918</v>
      </c>
      <c r="H177" s="71">
        <v>894</v>
      </c>
      <c r="I177" s="71">
        <v>6485</v>
      </c>
      <c r="J177" s="71">
        <v>4438</v>
      </c>
      <c r="K177" s="71">
        <v>127</v>
      </c>
      <c r="L177" s="69">
        <v>36553</v>
      </c>
      <c r="M177" s="71">
        <v>55</v>
      </c>
      <c r="N177" s="71">
        <v>830</v>
      </c>
      <c r="O177" s="71">
        <v>8995</v>
      </c>
      <c r="P177" s="71">
        <v>15487</v>
      </c>
      <c r="Q177" s="71">
        <v>813</v>
      </c>
      <c r="R177" s="71">
        <v>832</v>
      </c>
      <c r="S177" s="71">
        <v>5231</v>
      </c>
      <c r="T177" s="71">
        <v>4198</v>
      </c>
      <c r="U177" s="71">
        <v>112</v>
      </c>
      <c r="V177" s="70">
        <v>-0.180284958</v>
      </c>
      <c r="W177" s="70">
        <v>-0.375</v>
      </c>
      <c r="X177" s="70">
        <v>-6.6366703999999999E-2</v>
      </c>
      <c r="Y177" s="70">
        <v>-0.20957820699999999</v>
      </c>
      <c r="Z177" s="70">
        <v>-0.21703741200000001</v>
      </c>
      <c r="AA177" s="70">
        <v>-0.11437908500000001</v>
      </c>
      <c r="AB177" s="70">
        <v>-6.935123E-2</v>
      </c>
      <c r="AC177" s="70">
        <v>-0.19336931399999999</v>
      </c>
      <c r="AD177" s="70">
        <v>-5.4078413999999998E-2</v>
      </c>
      <c r="AE177" s="70">
        <v>-0.11811023599999999</v>
      </c>
    </row>
    <row r="178" spans="1:31" s="60" customFormat="1" ht="15" customHeight="1" x14ac:dyDescent="0.35">
      <c r="A178" s="199">
        <v>44063</v>
      </c>
      <c r="B178" s="69">
        <v>41729</v>
      </c>
      <c r="C178" s="71">
        <v>68</v>
      </c>
      <c r="D178" s="71">
        <v>832</v>
      </c>
      <c r="E178" s="71">
        <v>10470</v>
      </c>
      <c r="F178" s="71">
        <v>17943</v>
      </c>
      <c r="G178" s="71">
        <v>898</v>
      </c>
      <c r="H178" s="71">
        <v>798</v>
      </c>
      <c r="I178" s="71">
        <v>6206</v>
      </c>
      <c r="J178" s="71">
        <v>4390</v>
      </c>
      <c r="K178" s="71">
        <v>124</v>
      </c>
      <c r="L178" s="69">
        <v>36729</v>
      </c>
      <c r="M178" s="71">
        <v>57</v>
      </c>
      <c r="N178" s="71">
        <v>783</v>
      </c>
      <c r="O178" s="71">
        <v>8959</v>
      </c>
      <c r="P178" s="71">
        <v>15756</v>
      </c>
      <c r="Q178" s="71">
        <v>842</v>
      </c>
      <c r="R178" s="71">
        <v>755</v>
      </c>
      <c r="S178" s="71">
        <v>5316</v>
      </c>
      <c r="T178" s="71">
        <v>4153</v>
      </c>
      <c r="U178" s="71">
        <v>108</v>
      </c>
      <c r="V178" s="70">
        <v>-0.111615855</v>
      </c>
      <c r="W178" s="70">
        <v>-0.16176470600000001</v>
      </c>
      <c r="X178" s="70">
        <v>-5.8894230999999998E-2</v>
      </c>
      <c r="Y178" s="70">
        <v>-0.14431709600000001</v>
      </c>
      <c r="Z178" s="70">
        <v>-0.121885972</v>
      </c>
      <c r="AA178" s="70">
        <v>-6.2360802E-2</v>
      </c>
      <c r="AB178" s="70">
        <v>-5.3884712000000001E-2</v>
      </c>
      <c r="AC178" s="70">
        <v>-0.143409604</v>
      </c>
      <c r="AD178" s="70">
        <v>-5.3986332999999997E-2</v>
      </c>
      <c r="AE178" s="70">
        <v>-0.12903225800000001</v>
      </c>
    </row>
    <row r="179" spans="1:31" s="60" customFormat="1" ht="15" customHeight="1" x14ac:dyDescent="0.35">
      <c r="A179" s="199">
        <v>44064</v>
      </c>
      <c r="B179" s="69">
        <v>41428</v>
      </c>
      <c r="C179" s="71">
        <v>67</v>
      </c>
      <c r="D179" s="71">
        <v>834</v>
      </c>
      <c r="E179" s="71">
        <v>10458</v>
      </c>
      <c r="F179" s="71">
        <v>17938</v>
      </c>
      <c r="G179" s="71">
        <v>862</v>
      </c>
      <c r="H179" s="71">
        <v>872</v>
      </c>
      <c r="I179" s="71">
        <v>6145</v>
      </c>
      <c r="J179" s="71">
        <v>4138</v>
      </c>
      <c r="K179" s="71">
        <v>114</v>
      </c>
      <c r="L179" s="69">
        <v>36838</v>
      </c>
      <c r="M179" s="71">
        <v>59</v>
      </c>
      <c r="N179" s="71">
        <v>741</v>
      </c>
      <c r="O179" s="71">
        <v>8944</v>
      </c>
      <c r="P179" s="71">
        <v>15882</v>
      </c>
      <c r="Q179" s="71">
        <v>827</v>
      </c>
      <c r="R179" s="71">
        <v>796</v>
      </c>
      <c r="S179" s="71">
        <v>5379</v>
      </c>
      <c r="T179" s="71">
        <v>4106</v>
      </c>
      <c r="U179" s="71">
        <v>104</v>
      </c>
      <c r="V179" s="70">
        <v>-9.9321924000000006E-2</v>
      </c>
      <c r="W179" s="70">
        <v>-0.119402985</v>
      </c>
      <c r="X179" s="70">
        <v>-0.111510791</v>
      </c>
      <c r="Y179" s="70">
        <v>-0.14476955399999999</v>
      </c>
      <c r="Z179" s="70">
        <v>-0.114617014</v>
      </c>
      <c r="AA179" s="70">
        <v>-4.0603248000000002E-2</v>
      </c>
      <c r="AB179" s="70">
        <v>-8.7155963000000003E-2</v>
      </c>
      <c r="AC179" s="70">
        <v>-0.12465419</v>
      </c>
      <c r="AD179" s="70">
        <v>-7.7332039999999996E-3</v>
      </c>
      <c r="AE179" s="70">
        <v>-8.7719298000000001E-2</v>
      </c>
    </row>
    <row r="180" spans="1:31" s="60" customFormat="1" ht="15" customHeight="1" x14ac:dyDescent="0.35">
      <c r="A180" s="199">
        <v>44065</v>
      </c>
      <c r="B180" s="69">
        <v>41095</v>
      </c>
      <c r="C180" s="71">
        <v>66</v>
      </c>
      <c r="D180" s="71">
        <v>829</v>
      </c>
      <c r="E180" s="71">
        <v>10370</v>
      </c>
      <c r="F180" s="71">
        <v>17707</v>
      </c>
      <c r="G180" s="71">
        <v>835</v>
      </c>
      <c r="H180" s="71">
        <v>839</v>
      </c>
      <c r="I180" s="71">
        <v>6134</v>
      </c>
      <c r="J180" s="71">
        <v>4188</v>
      </c>
      <c r="K180" s="71">
        <v>127</v>
      </c>
      <c r="L180" s="69">
        <v>33949</v>
      </c>
      <c r="M180" s="71">
        <v>51</v>
      </c>
      <c r="N180" s="71">
        <v>689</v>
      </c>
      <c r="O180" s="71">
        <v>7889</v>
      </c>
      <c r="P180" s="71">
        <v>14793</v>
      </c>
      <c r="Q180" s="71">
        <v>755</v>
      </c>
      <c r="R180" s="71">
        <v>809</v>
      </c>
      <c r="S180" s="71">
        <v>5006</v>
      </c>
      <c r="T180" s="71">
        <v>3850</v>
      </c>
      <c r="U180" s="71">
        <v>107</v>
      </c>
      <c r="V180" s="70">
        <v>-0.15183075700000001</v>
      </c>
      <c r="W180" s="70">
        <v>-0.22727272700000001</v>
      </c>
      <c r="X180" s="70">
        <v>-0.168878166</v>
      </c>
      <c r="Y180" s="70">
        <v>-0.23924782999999999</v>
      </c>
      <c r="Z180" s="70">
        <v>-0.16456768499999999</v>
      </c>
      <c r="AA180" s="70">
        <v>-9.5808382999999997E-2</v>
      </c>
      <c r="AB180" s="70">
        <v>-3.5756852999999998E-2</v>
      </c>
      <c r="AC180" s="70">
        <v>-0.183893055</v>
      </c>
      <c r="AD180" s="70">
        <v>-8.0706781000000005E-2</v>
      </c>
      <c r="AE180" s="70">
        <v>-0.15748031500000001</v>
      </c>
    </row>
    <row r="181" spans="1:31" s="60" customFormat="1" ht="15" customHeight="1" x14ac:dyDescent="0.35">
      <c r="A181" s="199">
        <v>44066</v>
      </c>
      <c r="B181" s="69">
        <v>40561</v>
      </c>
      <c r="C181" s="71">
        <v>62</v>
      </c>
      <c r="D181" s="71">
        <v>790</v>
      </c>
      <c r="E181" s="71">
        <v>10134</v>
      </c>
      <c r="F181" s="71">
        <v>17463</v>
      </c>
      <c r="G181" s="71">
        <v>822</v>
      </c>
      <c r="H181" s="71">
        <v>826</v>
      </c>
      <c r="I181" s="71">
        <v>6110</v>
      </c>
      <c r="J181" s="71">
        <v>4224</v>
      </c>
      <c r="K181" s="71">
        <v>130</v>
      </c>
      <c r="L181" s="69">
        <v>35095</v>
      </c>
      <c r="M181" s="71">
        <v>52</v>
      </c>
      <c r="N181" s="71">
        <v>680</v>
      </c>
      <c r="O181" s="71">
        <v>8327</v>
      </c>
      <c r="P181" s="71">
        <v>15169</v>
      </c>
      <c r="Q181" s="71">
        <v>834</v>
      </c>
      <c r="R181" s="71">
        <v>798</v>
      </c>
      <c r="S181" s="71">
        <v>5202</v>
      </c>
      <c r="T181" s="71">
        <v>3928</v>
      </c>
      <c r="U181" s="71">
        <v>105</v>
      </c>
      <c r="V181" s="70">
        <v>-0.120255037</v>
      </c>
      <c r="W181" s="70">
        <v>-0.16129032300000001</v>
      </c>
      <c r="X181" s="70">
        <v>-0.13924050599999999</v>
      </c>
      <c r="Y181" s="70">
        <v>-0.17831063699999999</v>
      </c>
      <c r="Z181" s="70">
        <v>-0.13136345399999999</v>
      </c>
      <c r="AA181" s="70">
        <v>1.459854E-2</v>
      </c>
      <c r="AB181" s="70">
        <v>-3.3898304999999997E-2</v>
      </c>
      <c r="AC181" s="70">
        <v>-0.14860883799999999</v>
      </c>
      <c r="AD181" s="70">
        <v>-7.0075758000000002E-2</v>
      </c>
      <c r="AE181" s="70">
        <v>-0.192307692</v>
      </c>
    </row>
    <row r="182" spans="1:31" s="60" customFormat="1" ht="15" customHeight="1" x14ac:dyDescent="0.35">
      <c r="A182" s="199">
        <v>44067</v>
      </c>
      <c r="B182" s="69">
        <v>38380</v>
      </c>
      <c r="C182" s="71">
        <v>51</v>
      </c>
      <c r="D182" s="71">
        <v>762</v>
      </c>
      <c r="E182" s="71">
        <v>9064</v>
      </c>
      <c r="F182" s="71">
        <v>16451</v>
      </c>
      <c r="G182" s="71">
        <v>855</v>
      </c>
      <c r="H182" s="71">
        <v>893</v>
      </c>
      <c r="I182" s="71">
        <v>5980</v>
      </c>
      <c r="J182" s="71">
        <v>4244</v>
      </c>
      <c r="K182" s="71">
        <v>80</v>
      </c>
      <c r="L182" s="69">
        <v>40064</v>
      </c>
      <c r="M182" s="71">
        <v>57</v>
      </c>
      <c r="N182" s="71">
        <v>854</v>
      </c>
      <c r="O182" s="71">
        <v>9805</v>
      </c>
      <c r="P182" s="71">
        <v>17642</v>
      </c>
      <c r="Q182" s="71">
        <v>902</v>
      </c>
      <c r="R182" s="71">
        <v>875</v>
      </c>
      <c r="S182" s="71">
        <v>5450</v>
      </c>
      <c r="T182" s="71">
        <v>4369</v>
      </c>
      <c r="U182" s="71">
        <v>110</v>
      </c>
      <c r="V182" s="70">
        <v>3.2166735000000002E-2</v>
      </c>
      <c r="W182" s="70">
        <v>0.117647059</v>
      </c>
      <c r="X182" s="70">
        <v>0.120734908</v>
      </c>
      <c r="Y182" s="70">
        <v>8.1751985999999999E-2</v>
      </c>
      <c r="Z182" s="70">
        <v>7.2396815000000003E-2</v>
      </c>
      <c r="AA182" s="70">
        <v>5.497076E-2</v>
      </c>
      <c r="AB182" s="70">
        <v>-2.0156774999999998E-2</v>
      </c>
      <c r="AC182" s="70">
        <v>-8.8628762999999999E-2</v>
      </c>
      <c r="AD182" s="70">
        <v>2.9453345999999998E-2</v>
      </c>
      <c r="AE182" s="70">
        <v>0.375</v>
      </c>
    </row>
    <row r="183" spans="1:31" s="60" customFormat="1" ht="15" customHeight="1" x14ac:dyDescent="0.35">
      <c r="A183" s="199">
        <v>44068</v>
      </c>
      <c r="B183" s="69">
        <v>39944</v>
      </c>
      <c r="C183" s="71">
        <v>60</v>
      </c>
      <c r="D183" s="71">
        <v>759</v>
      </c>
      <c r="E183" s="71">
        <v>9451</v>
      </c>
      <c r="F183" s="71">
        <v>17193</v>
      </c>
      <c r="G183" s="71">
        <v>886</v>
      </c>
      <c r="H183" s="71">
        <v>895</v>
      </c>
      <c r="I183" s="71">
        <v>6135</v>
      </c>
      <c r="J183" s="71">
        <v>4461</v>
      </c>
      <c r="K183" s="71">
        <v>104</v>
      </c>
      <c r="L183" s="69">
        <v>37436</v>
      </c>
      <c r="M183" s="71">
        <v>51</v>
      </c>
      <c r="N183" s="71">
        <v>807</v>
      </c>
      <c r="O183" s="71">
        <v>8994</v>
      </c>
      <c r="P183" s="71">
        <v>16425</v>
      </c>
      <c r="Q183" s="71">
        <v>846</v>
      </c>
      <c r="R183" s="71">
        <v>820</v>
      </c>
      <c r="S183" s="71">
        <v>5333</v>
      </c>
      <c r="T183" s="71">
        <v>4065</v>
      </c>
      <c r="U183" s="71">
        <v>95</v>
      </c>
      <c r="V183" s="70">
        <v>-6.7261339000000003E-2</v>
      </c>
      <c r="W183" s="70">
        <v>-0.15</v>
      </c>
      <c r="X183" s="70">
        <v>6.3241107000000005E-2</v>
      </c>
      <c r="Y183" s="70">
        <v>-4.8354671000000002E-2</v>
      </c>
      <c r="Z183" s="70">
        <v>-4.4669342000000001E-2</v>
      </c>
      <c r="AA183" s="70">
        <v>-4.5146726999999998E-2</v>
      </c>
      <c r="AB183" s="70">
        <v>-8.3798883000000005E-2</v>
      </c>
      <c r="AC183" s="70">
        <v>-0.13072534599999999</v>
      </c>
      <c r="AD183" s="70">
        <v>-8.8769334000000005E-2</v>
      </c>
      <c r="AE183" s="70">
        <v>-8.6538461999999997E-2</v>
      </c>
    </row>
    <row r="184" spans="1:31" s="60" customFormat="1" ht="15" customHeight="1" x14ac:dyDescent="0.35">
      <c r="A184" s="199">
        <v>44069</v>
      </c>
      <c r="B184" s="69">
        <v>44281</v>
      </c>
      <c r="C184" s="71">
        <v>64</v>
      </c>
      <c r="D184" s="71">
        <v>813</v>
      </c>
      <c r="E184" s="71">
        <v>11108</v>
      </c>
      <c r="F184" s="71">
        <v>19136</v>
      </c>
      <c r="G184" s="71">
        <v>871</v>
      </c>
      <c r="H184" s="71">
        <v>862</v>
      </c>
      <c r="I184" s="71">
        <v>6466</v>
      </c>
      <c r="J184" s="71">
        <v>4808</v>
      </c>
      <c r="K184" s="71">
        <v>153</v>
      </c>
      <c r="L184" s="69">
        <v>36053</v>
      </c>
      <c r="M184" s="71">
        <v>70</v>
      </c>
      <c r="N184" s="71">
        <v>810</v>
      </c>
      <c r="O184" s="71">
        <v>8598</v>
      </c>
      <c r="P184" s="71">
        <v>15633</v>
      </c>
      <c r="Q184" s="71">
        <v>837</v>
      </c>
      <c r="R184" s="71">
        <v>754</v>
      </c>
      <c r="S184" s="71">
        <v>5237</v>
      </c>
      <c r="T184" s="71">
        <v>4013</v>
      </c>
      <c r="U184" s="71">
        <v>101</v>
      </c>
      <c r="V184" s="70">
        <v>-0.172369095</v>
      </c>
      <c r="W184" s="70">
        <v>9.375E-2</v>
      </c>
      <c r="X184" s="70">
        <v>-3.6900370000000002E-3</v>
      </c>
      <c r="Y184" s="70">
        <v>-0.22596326999999999</v>
      </c>
      <c r="Z184" s="70">
        <v>-0.18305811</v>
      </c>
      <c r="AA184" s="70">
        <v>-3.9035591000000001E-2</v>
      </c>
      <c r="AB184" s="70">
        <v>-0.125290023</v>
      </c>
      <c r="AC184" s="70">
        <v>-0.190071141</v>
      </c>
      <c r="AD184" s="70">
        <v>-0.165349418</v>
      </c>
      <c r="AE184" s="70">
        <v>-0.33986928100000002</v>
      </c>
    </row>
    <row r="185" spans="1:31" s="60" customFormat="1" ht="15" customHeight="1" x14ac:dyDescent="0.35">
      <c r="A185" s="199">
        <v>44070</v>
      </c>
      <c r="B185" s="69">
        <v>41300</v>
      </c>
      <c r="C185" s="71">
        <v>64</v>
      </c>
      <c r="D185" s="71">
        <v>797</v>
      </c>
      <c r="E185" s="71">
        <v>10320</v>
      </c>
      <c r="F185" s="71">
        <v>17618</v>
      </c>
      <c r="G185" s="71">
        <v>829</v>
      </c>
      <c r="H185" s="71">
        <v>868</v>
      </c>
      <c r="I185" s="71">
        <v>6032</v>
      </c>
      <c r="J185" s="71">
        <v>4638</v>
      </c>
      <c r="K185" s="71">
        <v>134</v>
      </c>
      <c r="L185" s="69">
        <v>35451</v>
      </c>
      <c r="M185" s="71">
        <v>51</v>
      </c>
      <c r="N185" s="71">
        <v>744</v>
      </c>
      <c r="O185" s="71">
        <v>8380</v>
      </c>
      <c r="P185" s="71">
        <v>15655</v>
      </c>
      <c r="Q185" s="71">
        <v>814</v>
      </c>
      <c r="R185" s="71">
        <v>670</v>
      </c>
      <c r="S185" s="71">
        <v>4983</v>
      </c>
      <c r="T185" s="71">
        <v>4048</v>
      </c>
      <c r="U185" s="71">
        <v>106</v>
      </c>
      <c r="V185" s="70">
        <v>-0.126178179</v>
      </c>
      <c r="W185" s="70">
        <v>-0.203125</v>
      </c>
      <c r="X185" s="70">
        <v>-6.6499373000000001E-2</v>
      </c>
      <c r="Y185" s="70">
        <v>-0.187984496</v>
      </c>
      <c r="Z185" s="70">
        <v>-0.111420138</v>
      </c>
      <c r="AA185" s="70">
        <v>-1.8094089000000001E-2</v>
      </c>
      <c r="AB185" s="70">
        <v>-0.228110599</v>
      </c>
      <c r="AC185" s="70">
        <v>-0.17390583600000001</v>
      </c>
      <c r="AD185" s="70">
        <v>-0.12721000399999999</v>
      </c>
      <c r="AE185" s="70">
        <v>-0.20895522399999999</v>
      </c>
    </row>
    <row r="186" spans="1:31" s="60" customFormat="1" ht="15" customHeight="1" x14ac:dyDescent="0.35">
      <c r="A186" s="199">
        <v>44071</v>
      </c>
      <c r="B186" s="69">
        <v>40651</v>
      </c>
      <c r="C186" s="71">
        <v>61</v>
      </c>
      <c r="D186" s="71">
        <v>756</v>
      </c>
      <c r="E186" s="71">
        <v>10151</v>
      </c>
      <c r="F186" s="71">
        <v>17440</v>
      </c>
      <c r="G186" s="71">
        <v>887</v>
      </c>
      <c r="H186" s="71">
        <v>868</v>
      </c>
      <c r="I186" s="71">
        <v>5838</v>
      </c>
      <c r="J186" s="71">
        <v>4529</v>
      </c>
      <c r="K186" s="71">
        <v>121</v>
      </c>
      <c r="L186" s="69">
        <v>36026</v>
      </c>
      <c r="M186" s="71">
        <v>60</v>
      </c>
      <c r="N186" s="71">
        <v>743</v>
      </c>
      <c r="O186" s="71">
        <v>8676</v>
      </c>
      <c r="P186" s="71">
        <v>15603</v>
      </c>
      <c r="Q186" s="71">
        <v>800</v>
      </c>
      <c r="R186" s="71">
        <v>766</v>
      </c>
      <c r="S186" s="71">
        <v>5219</v>
      </c>
      <c r="T186" s="71">
        <v>4057</v>
      </c>
      <c r="U186" s="71">
        <v>102</v>
      </c>
      <c r="V186" s="70">
        <v>-0.10327868900000001</v>
      </c>
      <c r="W186" s="70">
        <v>-1.6393443000000001E-2</v>
      </c>
      <c r="X186" s="70">
        <v>-1.7195767000000001E-2</v>
      </c>
      <c r="Y186" s="70">
        <v>-0.145305881</v>
      </c>
      <c r="Z186" s="70">
        <v>-0.105332569</v>
      </c>
      <c r="AA186" s="70">
        <v>-9.8083427000000001E-2</v>
      </c>
      <c r="AB186" s="70">
        <v>-0.11751152099999999</v>
      </c>
      <c r="AC186" s="70">
        <v>-0.106029462</v>
      </c>
      <c r="AD186" s="70">
        <v>-0.104217267</v>
      </c>
      <c r="AE186" s="70">
        <v>-0.157024793</v>
      </c>
    </row>
    <row r="187" spans="1:31" s="60" customFormat="1" ht="15" customHeight="1" x14ac:dyDescent="0.35">
      <c r="A187" s="199">
        <v>44072</v>
      </c>
      <c r="B187" s="69">
        <v>40274</v>
      </c>
      <c r="C187" s="71">
        <v>58</v>
      </c>
      <c r="D187" s="71">
        <v>729</v>
      </c>
      <c r="E187" s="71">
        <v>9994</v>
      </c>
      <c r="F187" s="71">
        <v>17196</v>
      </c>
      <c r="G187" s="71">
        <v>868</v>
      </c>
      <c r="H187" s="71">
        <v>801</v>
      </c>
      <c r="I187" s="71">
        <v>5959</v>
      </c>
      <c r="J187" s="71">
        <v>4531</v>
      </c>
      <c r="K187" s="71">
        <v>138</v>
      </c>
      <c r="L187" s="69">
        <v>33303</v>
      </c>
      <c r="M187" s="71">
        <v>45</v>
      </c>
      <c r="N187" s="71">
        <v>717</v>
      </c>
      <c r="O187" s="71">
        <v>7681</v>
      </c>
      <c r="P187" s="71">
        <v>14241</v>
      </c>
      <c r="Q187" s="71">
        <v>761</v>
      </c>
      <c r="R187" s="71">
        <v>795</v>
      </c>
      <c r="S187" s="71">
        <v>5007</v>
      </c>
      <c r="T187" s="71">
        <v>3959</v>
      </c>
      <c r="U187" s="71">
        <v>97</v>
      </c>
      <c r="V187" s="70">
        <v>-0.15383091099999999</v>
      </c>
      <c r="W187" s="70">
        <v>-0.22413793100000001</v>
      </c>
      <c r="X187" s="70">
        <v>-1.6460905000000001E-2</v>
      </c>
      <c r="Y187" s="70">
        <v>-0.23143886299999999</v>
      </c>
      <c r="Z187" s="70">
        <v>-0.17184228900000001</v>
      </c>
      <c r="AA187" s="70">
        <v>-0.123271889</v>
      </c>
      <c r="AB187" s="70">
        <v>-7.4906369999999996E-3</v>
      </c>
      <c r="AC187" s="70">
        <v>-0.15975834899999999</v>
      </c>
      <c r="AD187" s="70">
        <v>-0.12624144800000001</v>
      </c>
      <c r="AE187" s="70">
        <v>-0.29710144900000002</v>
      </c>
    </row>
    <row r="188" spans="1:31" s="60" customFormat="1" ht="15" customHeight="1" x14ac:dyDescent="0.35">
      <c r="A188" s="199">
        <v>44073</v>
      </c>
      <c r="B188" s="69">
        <v>40812</v>
      </c>
      <c r="C188" s="71">
        <v>75</v>
      </c>
      <c r="D188" s="71">
        <v>804</v>
      </c>
      <c r="E188" s="71">
        <v>10135</v>
      </c>
      <c r="F188" s="71">
        <v>17286</v>
      </c>
      <c r="G188" s="71">
        <v>834</v>
      </c>
      <c r="H188" s="71">
        <v>848</v>
      </c>
      <c r="I188" s="71">
        <v>6177</v>
      </c>
      <c r="J188" s="71">
        <v>4534</v>
      </c>
      <c r="K188" s="71">
        <v>119</v>
      </c>
      <c r="L188" s="69">
        <v>33342</v>
      </c>
      <c r="M188" s="71">
        <v>51</v>
      </c>
      <c r="N188" s="71">
        <v>700</v>
      </c>
      <c r="O188" s="71">
        <v>7669</v>
      </c>
      <c r="P188" s="71">
        <v>14498</v>
      </c>
      <c r="Q188" s="71">
        <v>755</v>
      </c>
      <c r="R188" s="71">
        <v>796</v>
      </c>
      <c r="S188" s="71">
        <v>4936</v>
      </c>
      <c r="T188" s="71">
        <v>3852</v>
      </c>
      <c r="U188" s="71">
        <v>85</v>
      </c>
      <c r="V188" s="70">
        <v>-0.16311894900000001</v>
      </c>
      <c r="W188" s="70">
        <v>-0.32</v>
      </c>
      <c r="X188" s="70">
        <v>-0.12935323400000001</v>
      </c>
      <c r="Y188" s="70">
        <v>-0.24331524400000001</v>
      </c>
      <c r="Z188" s="70">
        <v>-0.16128659000000001</v>
      </c>
      <c r="AA188" s="70">
        <v>-9.4724220999999997E-2</v>
      </c>
      <c r="AB188" s="70">
        <v>-6.1320754999999998E-2</v>
      </c>
      <c r="AC188" s="70">
        <v>-0.200906589</v>
      </c>
      <c r="AD188" s="70">
        <v>-0.150419056</v>
      </c>
      <c r="AE188" s="70">
        <v>-0.28571428599999998</v>
      </c>
    </row>
    <row r="189" spans="1:31" s="60" customFormat="1" ht="15" customHeight="1" x14ac:dyDescent="0.35">
      <c r="A189" s="199">
        <v>44074</v>
      </c>
      <c r="B189" s="69">
        <v>39128</v>
      </c>
      <c r="C189" s="71">
        <v>63</v>
      </c>
      <c r="D189" s="71">
        <v>727</v>
      </c>
      <c r="E189" s="71">
        <v>9244</v>
      </c>
      <c r="F189" s="71">
        <v>16713</v>
      </c>
      <c r="G189" s="71">
        <v>814</v>
      </c>
      <c r="H189" s="71">
        <v>875</v>
      </c>
      <c r="I189" s="71">
        <v>5976</v>
      </c>
      <c r="J189" s="71">
        <v>4608</v>
      </c>
      <c r="K189" s="71">
        <v>108</v>
      </c>
      <c r="L189" s="69">
        <v>38276</v>
      </c>
      <c r="M189" s="71">
        <v>66</v>
      </c>
      <c r="N189" s="71">
        <v>826</v>
      </c>
      <c r="O189" s="71">
        <v>9145</v>
      </c>
      <c r="P189" s="71">
        <v>16975</v>
      </c>
      <c r="Q189" s="71">
        <v>816</v>
      </c>
      <c r="R189" s="71">
        <v>782</v>
      </c>
      <c r="S189" s="71">
        <v>5279</v>
      </c>
      <c r="T189" s="71">
        <v>4272</v>
      </c>
      <c r="U189" s="71">
        <v>115</v>
      </c>
      <c r="V189" s="70">
        <v>-2.519743E-2</v>
      </c>
      <c r="W189" s="70">
        <v>4.7619047999999997E-2</v>
      </c>
      <c r="X189" s="70">
        <v>0.13617606600000001</v>
      </c>
      <c r="Y189" s="70">
        <v>-1.0709649999999999E-2</v>
      </c>
      <c r="Z189" s="70">
        <v>1.567642E-2</v>
      </c>
      <c r="AA189" s="70">
        <v>2.4570019999999998E-3</v>
      </c>
      <c r="AB189" s="70">
        <v>-0.106285714</v>
      </c>
      <c r="AC189" s="70">
        <v>-0.11663319900000001</v>
      </c>
      <c r="AD189" s="70">
        <v>-7.2916667000000004E-2</v>
      </c>
      <c r="AE189" s="70">
        <v>6.4814814999999998E-2</v>
      </c>
    </row>
    <row r="190" spans="1:31" s="60" customFormat="1" ht="15" customHeight="1" x14ac:dyDescent="0.35">
      <c r="A190" s="201" t="s">
        <v>342</v>
      </c>
      <c r="B190" s="69">
        <v>40814</v>
      </c>
      <c r="C190" s="71">
        <v>58</v>
      </c>
      <c r="D190" s="71">
        <v>745</v>
      </c>
      <c r="E190" s="71">
        <v>9473</v>
      </c>
      <c r="F190" s="71">
        <v>17617</v>
      </c>
      <c r="G190" s="71">
        <v>906</v>
      </c>
      <c r="H190" s="71">
        <v>914</v>
      </c>
      <c r="I190" s="71">
        <v>6197</v>
      </c>
      <c r="J190" s="71">
        <v>4798</v>
      </c>
      <c r="K190" s="71">
        <v>106</v>
      </c>
      <c r="L190" s="69">
        <v>36670</v>
      </c>
      <c r="M190" s="71">
        <v>61</v>
      </c>
      <c r="N190" s="71">
        <v>718</v>
      </c>
      <c r="O190" s="71">
        <v>8924</v>
      </c>
      <c r="P190" s="71">
        <v>16160</v>
      </c>
      <c r="Q190" s="71">
        <v>823</v>
      </c>
      <c r="R190" s="71">
        <v>749</v>
      </c>
      <c r="S190" s="71">
        <v>5033</v>
      </c>
      <c r="T190" s="71">
        <v>4087</v>
      </c>
      <c r="U190" s="71">
        <v>115</v>
      </c>
      <c r="V190" s="70">
        <v>-0.114705976</v>
      </c>
      <c r="W190" s="70">
        <v>5.1724138000000003E-2</v>
      </c>
      <c r="X190" s="70">
        <v>-3.6241611E-2</v>
      </c>
      <c r="Y190" s="70">
        <v>-5.7954185999999998E-2</v>
      </c>
      <c r="Z190" s="70">
        <v>-8.2704206000000002E-2</v>
      </c>
      <c r="AA190" s="70">
        <v>-9.1611478999999996E-2</v>
      </c>
      <c r="AB190" s="70">
        <v>-0.18052516399999999</v>
      </c>
      <c r="AC190" s="70">
        <v>-0.18783282200000001</v>
      </c>
      <c r="AD190" s="70">
        <v>-0.14818674400000001</v>
      </c>
      <c r="AE190" s="70">
        <v>8.4905659999999994E-2</v>
      </c>
    </row>
    <row r="191" spans="1:31" s="60" customFormat="1" ht="15" customHeight="1" x14ac:dyDescent="0.35">
      <c r="A191" s="199">
        <v>44076</v>
      </c>
      <c r="B191" s="69">
        <v>42759</v>
      </c>
      <c r="C191" s="71">
        <v>63</v>
      </c>
      <c r="D191" s="71">
        <v>839</v>
      </c>
      <c r="E191" s="71">
        <v>10167</v>
      </c>
      <c r="F191" s="71">
        <v>18272</v>
      </c>
      <c r="G191" s="71">
        <v>951</v>
      </c>
      <c r="H191" s="71">
        <v>937</v>
      </c>
      <c r="I191" s="71">
        <v>6565</v>
      </c>
      <c r="J191" s="71">
        <v>4864</v>
      </c>
      <c r="K191" s="71">
        <v>101</v>
      </c>
      <c r="L191" s="69">
        <v>35984</v>
      </c>
      <c r="M191" s="71">
        <v>69</v>
      </c>
      <c r="N191" s="71">
        <v>738</v>
      </c>
      <c r="O191" s="71">
        <v>8649</v>
      </c>
      <c r="P191" s="71">
        <v>16044</v>
      </c>
      <c r="Q191" s="71">
        <v>751</v>
      </c>
      <c r="R191" s="71">
        <v>742</v>
      </c>
      <c r="S191" s="71">
        <v>4899</v>
      </c>
      <c r="T191" s="71">
        <v>3967</v>
      </c>
      <c r="U191" s="71">
        <v>125</v>
      </c>
      <c r="V191" s="70">
        <v>-0.161297251</v>
      </c>
      <c r="W191" s="70">
        <v>9.5238094999999995E-2</v>
      </c>
      <c r="X191" s="70">
        <v>-0.120381406</v>
      </c>
      <c r="Y191" s="70">
        <v>-0.14930657999999999</v>
      </c>
      <c r="Z191" s="70">
        <v>-0.12193520099999999</v>
      </c>
      <c r="AA191" s="70">
        <v>-0.21030494199999999</v>
      </c>
      <c r="AB191" s="70">
        <v>-0.20811099299999999</v>
      </c>
      <c r="AC191" s="70">
        <v>-0.253769992</v>
      </c>
      <c r="AD191" s="70">
        <v>-0.18441611799999999</v>
      </c>
      <c r="AE191" s="70">
        <v>0.23762376199999999</v>
      </c>
    </row>
    <row r="192" spans="1:31" s="60" customFormat="1" ht="15" customHeight="1" x14ac:dyDescent="0.35">
      <c r="A192" s="199">
        <v>44077</v>
      </c>
      <c r="B192" s="69">
        <v>43757</v>
      </c>
      <c r="C192" s="71">
        <v>66</v>
      </c>
      <c r="D192" s="71">
        <v>840</v>
      </c>
      <c r="E192" s="71">
        <v>10755</v>
      </c>
      <c r="F192" s="71">
        <v>18538</v>
      </c>
      <c r="G192" s="71">
        <v>915</v>
      </c>
      <c r="H192" s="71">
        <v>870</v>
      </c>
      <c r="I192" s="71">
        <v>6717</v>
      </c>
      <c r="J192" s="71">
        <v>4891</v>
      </c>
      <c r="K192" s="71">
        <v>165</v>
      </c>
      <c r="L192" s="69">
        <v>36539</v>
      </c>
      <c r="M192" s="71">
        <v>57</v>
      </c>
      <c r="N192" s="71">
        <v>731</v>
      </c>
      <c r="O192" s="71">
        <v>8927</v>
      </c>
      <c r="P192" s="71">
        <v>15953</v>
      </c>
      <c r="Q192" s="71">
        <v>768</v>
      </c>
      <c r="R192" s="71">
        <v>773</v>
      </c>
      <c r="S192" s="71">
        <v>4959</v>
      </c>
      <c r="T192" s="71">
        <v>4265</v>
      </c>
      <c r="U192" s="71">
        <v>106</v>
      </c>
      <c r="V192" s="70">
        <v>-0.16332343499999999</v>
      </c>
      <c r="W192" s="70">
        <v>-0.13636363600000001</v>
      </c>
      <c r="X192" s="70">
        <v>-0.12976190500000001</v>
      </c>
      <c r="Y192" s="70">
        <v>-0.16996745699999999</v>
      </c>
      <c r="Z192" s="70">
        <v>-0.13944330599999999</v>
      </c>
      <c r="AA192" s="70">
        <v>-0.16065573799999999</v>
      </c>
      <c r="AB192" s="70">
        <v>-0.111494253</v>
      </c>
      <c r="AC192" s="70">
        <v>-0.26172398400000002</v>
      </c>
      <c r="AD192" s="70">
        <v>-0.12799018600000001</v>
      </c>
      <c r="AE192" s="70">
        <v>-0.35757575800000002</v>
      </c>
    </row>
    <row r="193" spans="1:31" s="60" customFormat="1" ht="15" customHeight="1" x14ac:dyDescent="0.35">
      <c r="A193" s="199">
        <v>44078</v>
      </c>
      <c r="B193" s="69">
        <v>41399</v>
      </c>
      <c r="C193" s="71">
        <v>64</v>
      </c>
      <c r="D193" s="71">
        <v>797</v>
      </c>
      <c r="E193" s="71">
        <v>10163</v>
      </c>
      <c r="F193" s="71">
        <v>17623</v>
      </c>
      <c r="G193" s="71">
        <v>926</v>
      </c>
      <c r="H193" s="71">
        <v>837</v>
      </c>
      <c r="I193" s="71">
        <v>6292</v>
      </c>
      <c r="J193" s="71">
        <v>4588</v>
      </c>
      <c r="K193" s="71">
        <v>109</v>
      </c>
      <c r="L193" s="69">
        <v>35961</v>
      </c>
      <c r="M193" s="71">
        <v>53</v>
      </c>
      <c r="N193" s="71">
        <v>711</v>
      </c>
      <c r="O193" s="71">
        <v>8797</v>
      </c>
      <c r="P193" s="71">
        <v>15646</v>
      </c>
      <c r="Q193" s="71">
        <v>745</v>
      </c>
      <c r="R193" s="71">
        <v>826</v>
      </c>
      <c r="S193" s="71">
        <v>4977</v>
      </c>
      <c r="T193" s="71">
        <v>4106</v>
      </c>
      <c r="U193" s="71">
        <v>100</v>
      </c>
      <c r="V193" s="70">
        <v>-0.13036240199999999</v>
      </c>
      <c r="W193" s="70">
        <v>-0.171875</v>
      </c>
      <c r="X193" s="70">
        <v>-0.107904642</v>
      </c>
      <c r="Y193" s="70">
        <v>-0.13440913099999999</v>
      </c>
      <c r="Z193" s="70">
        <v>-0.11218294299999999</v>
      </c>
      <c r="AA193" s="70">
        <v>-0.195464363</v>
      </c>
      <c r="AB193" s="70">
        <v>-1.3142174E-2</v>
      </c>
      <c r="AC193" s="70">
        <v>-0.20899555</v>
      </c>
      <c r="AD193" s="70">
        <v>-0.10505667</v>
      </c>
      <c r="AE193" s="70">
        <v>-8.2568806999999994E-2</v>
      </c>
    </row>
    <row r="194" spans="1:31" s="60" customFormat="1" ht="15" customHeight="1" x14ac:dyDescent="0.35">
      <c r="A194" s="199">
        <v>44079</v>
      </c>
      <c r="B194" s="69">
        <v>40822</v>
      </c>
      <c r="C194" s="71">
        <v>61</v>
      </c>
      <c r="D194" s="71">
        <v>768</v>
      </c>
      <c r="E194" s="71">
        <v>10053</v>
      </c>
      <c r="F194" s="71">
        <v>17366</v>
      </c>
      <c r="G194" s="71">
        <v>862</v>
      </c>
      <c r="H194" s="71">
        <v>785</v>
      </c>
      <c r="I194" s="71">
        <v>6203</v>
      </c>
      <c r="J194" s="71">
        <v>4610</v>
      </c>
      <c r="K194" s="71">
        <v>114</v>
      </c>
      <c r="L194" s="69">
        <v>33681</v>
      </c>
      <c r="M194" s="71">
        <v>47</v>
      </c>
      <c r="N194" s="71">
        <v>696</v>
      </c>
      <c r="O194" s="71">
        <v>7758</v>
      </c>
      <c r="P194" s="71">
        <v>14362</v>
      </c>
      <c r="Q194" s="71">
        <v>741</v>
      </c>
      <c r="R194" s="71">
        <v>788</v>
      </c>
      <c r="S194" s="71">
        <v>5129</v>
      </c>
      <c r="T194" s="71">
        <v>4060</v>
      </c>
      <c r="U194" s="71">
        <v>100</v>
      </c>
      <c r="V194" s="70">
        <v>-0.15749618100000001</v>
      </c>
      <c r="W194" s="70">
        <v>-0.229508197</v>
      </c>
      <c r="X194" s="70">
        <v>-9.375E-2</v>
      </c>
      <c r="Y194" s="70">
        <v>-0.22829006299999999</v>
      </c>
      <c r="Z194" s="70">
        <v>-0.17298168799999999</v>
      </c>
      <c r="AA194" s="70">
        <v>-0.14037123000000001</v>
      </c>
      <c r="AB194" s="70">
        <v>3.8216560000000001E-3</v>
      </c>
      <c r="AC194" s="70">
        <v>-0.173142028</v>
      </c>
      <c r="AD194" s="70">
        <v>-0.119305857</v>
      </c>
      <c r="AE194" s="70">
        <v>-0.122807018</v>
      </c>
    </row>
    <row r="195" spans="1:31" s="60" customFormat="1" ht="15" customHeight="1" x14ac:dyDescent="0.35">
      <c r="A195" s="199">
        <v>44080</v>
      </c>
      <c r="B195" s="69">
        <v>41466</v>
      </c>
      <c r="C195" s="71">
        <v>58</v>
      </c>
      <c r="D195" s="71">
        <v>783</v>
      </c>
      <c r="E195" s="71">
        <v>10239</v>
      </c>
      <c r="F195" s="71">
        <v>17612</v>
      </c>
      <c r="G195" s="71">
        <v>943</v>
      </c>
      <c r="H195" s="71">
        <v>861</v>
      </c>
      <c r="I195" s="71">
        <v>6225</v>
      </c>
      <c r="J195" s="71">
        <v>4618</v>
      </c>
      <c r="K195" s="71">
        <v>127</v>
      </c>
      <c r="L195" s="69">
        <v>34252</v>
      </c>
      <c r="M195" s="71">
        <v>60</v>
      </c>
      <c r="N195" s="71">
        <v>703</v>
      </c>
      <c r="O195" s="71">
        <v>7944</v>
      </c>
      <c r="P195" s="71">
        <v>14660</v>
      </c>
      <c r="Q195" s="71">
        <v>794</v>
      </c>
      <c r="R195" s="71">
        <v>827</v>
      </c>
      <c r="S195" s="71">
        <v>5068</v>
      </c>
      <c r="T195" s="71">
        <v>4102</v>
      </c>
      <c r="U195" s="71">
        <v>94</v>
      </c>
      <c r="V195" s="70">
        <v>-0.157523938</v>
      </c>
      <c r="W195" s="70">
        <v>3.4482759000000002E-2</v>
      </c>
      <c r="X195" s="70">
        <v>-0.102171137</v>
      </c>
      <c r="Y195" s="70">
        <v>-0.22414298299999999</v>
      </c>
      <c r="Z195" s="70">
        <v>-0.16761299099999999</v>
      </c>
      <c r="AA195" s="70">
        <v>-0.15800636300000001</v>
      </c>
      <c r="AB195" s="70">
        <v>-3.9488966E-2</v>
      </c>
      <c r="AC195" s="70">
        <v>-0.18586345400000001</v>
      </c>
      <c r="AD195" s="70">
        <v>-0.111736683</v>
      </c>
      <c r="AE195" s="70">
        <v>-0.25984252000000002</v>
      </c>
    </row>
    <row r="196" spans="1:31" s="60" customFormat="1" ht="15" customHeight="1" x14ac:dyDescent="0.35">
      <c r="A196" s="199">
        <v>44081</v>
      </c>
      <c r="B196" s="69">
        <v>38970</v>
      </c>
      <c r="C196" s="71">
        <v>47</v>
      </c>
      <c r="D196" s="71">
        <v>485</v>
      </c>
      <c r="E196" s="71">
        <v>9034</v>
      </c>
      <c r="F196" s="71">
        <v>16744</v>
      </c>
      <c r="G196" s="71">
        <v>839</v>
      </c>
      <c r="H196" s="71">
        <v>900</v>
      </c>
      <c r="I196" s="71">
        <v>6298</v>
      </c>
      <c r="J196" s="71">
        <v>4504</v>
      </c>
      <c r="K196" s="71">
        <v>119</v>
      </c>
      <c r="L196" s="69">
        <v>35772</v>
      </c>
      <c r="M196" s="71">
        <v>68</v>
      </c>
      <c r="N196" s="71">
        <v>774</v>
      </c>
      <c r="O196" s="71">
        <v>8739</v>
      </c>
      <c r="P196" s="71">
        <v>15207</v>
      </c>
      <c r="Q196" s="71">
        <v>785</v>
      </c>
      <c r="R196" s="71">
        <v>854</v>
      </c>
      <c r="S196" s="71">
        <v>5040</v>
      </c>
      <c r="T196" s="71">
        <v>4197</v>
      </c>
      <c r="U196" s="71">
        <v>108</v>
      </c>
      <c r="V196" s="70">
        <v>-9.6973543999999995E-2</v>
      </c>
      <c r="W196" s="70">
        <v>0.44680851100000002</v>
      </c>
      <c r="X196" s="70">
        <v>0.595876289</v>
      </c>
      <c r="Y196" s="70">
        <v>-3.2654416999999998E-2</v>
      </c>
      <c r="Z196" s="70">
        <v>-9.1794075000000003E-2</v>
      </c>
      <c r="AA196" s="70">
        <v>-6.4362336000000006E-2</v>
      </c>
      <c r="AB196" s="70">
        <v>-5.1111111000000001E-2</v>
      </c>
      <c r="AC196" s="70">
        <v>-0.199745951</v>
      </c>
      <c r="AD196" s="70">
        <v>-6.8161633999999999E-2</v>
      </c>
      <c r="AE196" s="70">
        <v>-9.2436975000000005E-2</v>
      </c>
    </row>
    <row r="197" spans="1:31" s="60" customFormat="1" ht="15" customHeight="1" x14ac:dyDescent="0.35">
      <c r="A197" s="199">
        <v>44082</v>
      </c>
      <c r="B197" s="69">
        <v>39779</v>
      </c>
      <c r="C197" s="71">
        <v>75</v>
      </c>
      <c r="D197" s="71">
        <v>803</v>
      </c>
      <c r="E197" s="71">
        <v>9205</v>
      </c>
      <c r="F197" s="71">
        <v>17058</v>
      </c>
      <c r="G197" s="71">
        <v>916</v>
      </c>
      <c r="H197" s="71">
        <v>871</v>
      </c>
      <c r="I197" s="71">
        <v>6183</v>
      </c>
      <c r="J197" s="71">
        <v>4567</v>
      </c>
      <c r="K197" s="71">
        <v>101</v>
      </c>
      <c r="L197" s="69">
        <v>37597</v>
      </c>
      <c r="M197" s="71">
        <v>65</v>
      </c>
      <c r="N197" s="71">
        <v>791</v>
      </c>
      <c r="O197" s="71">
        <v>9336</v>
      </c>
      <c r="P197" s="71">
        <v>15985</v>
      </c>
      <c r="Q197" s="71">
        <v>787</v>
      </c>
      <c r="R197" s="71">
        <v>709</v>
      </c>
      <c r="S197" s="71">
        <v>5480</v>
      </c>
      <c r="T197" s="71">
        <v>4319</v>
      </c>
      <c r="U197" s="71">
        <v>125</v>
      </c>
      <c r="V197" s="70">
        <v>-7.5652515000000004E-2</v>
      </c>
      <c r="W197" s="70">
        <v>-0.133333333</v>
      </c>
      <c r="X197" s="70">
        <v>-1.4943959999999999E-2</v>
      </c>
      <c r="Y197" s="70">
        <v>1.4231396E-2</v>
      </c>
      <c r="Z197" s="70">
        <v>-6.2903036999999995E-2</v>
      </c>
      <c r="AA197" s="70">
        <v>-0.14082969400000001</v>
      </c>
      <c r="AB197" s="70">
        <v>-0.18599311099999999</v>
      </c>
      <c r="AC197" s="70">
        <v>-0.113698852</v>
      </c>
      <c r="AD197" s="70">
        <v>-5.4302606000000003E-2</v>
      </c>
      <c r="AE197" s="70">
        <v>0.23762376199999999</v>
      </c>
    </row>
    <row r="198" spans="1:31" s="60" customFormat="1" ht="15" customHeight="1" x14ac:dyDescent="0.35">
      <c r="A198" s="199">
        <v>44083</v>
      </c>
      <c r="B198" s="69">
        <v>43924</v>
      </c>
      <c r="C198" s="71">
        <v>69</v>
      </c>
      <c r="D198" s="71">
        <v>899</v>
      </c>
      <c r="E198" s="71">
        <v>11084</v>
      </c>
      <c r="F198" s="71">
        <v>18871</v>
      </c>
      <c r="G198" s="71">
        <v>843</v>
      </c>
      <c r="H198" s="71">
        <v>928</v>
      </c>
      <c r="I198" s="71">
        <v>6418</v>
      </c>
      <c r="J198" s="71">
        <v>4701</v>
      </c>
      <c r="K198" s="71">
        <v>111</v>
      </c>
      <c r="L198" s="69">
        <v>35867</v>
      </c>
      <c r="M198" s="71">
        <v>52</v>
      </c>
      <c r="N198" s="71">
        <v>812</v>
      </c>
      <c r="O198" s="71">
        <v>8912</v>
      </c>
      <c r="P198" s="71">
        <v>15183</v>
      </c>
      <c r="Q198" s="71">
        <v>720</v>
      </c>
      <c r="R198" s="71">
        <v>755</v>
      </c>
      <c r="S198" s="71">
        <v>5261</v>
      </c>
      <c r="T198" s="71">
        <v>4061</v>
      </c>
      <c r="U198" s="71">
        <v>111</v>
      </c>
      <c r="V198" s="70">
        <v>-0.17920219200000001</v>
      </c>
      <c r="W198" s="70">
        <v>-0.246376812</v>
      </c>
      <c r="X198" s="70">
        <v>-9.6774193999999994E-2</v>
      </c>
      <c r="Y198" s="70">
        <v>-0.195958138</v>
      </c>
      <c r="Z198" s="70">
        <v>-0.195432145</v>
      </c>
      <c r="AA198" s="70">
        <v>-0.14590747300000001</v>
      </c>
      <c r="AB198" s="70">
        <v>-0.18642241400000001</v>
      </c>
      <c r="AC198" s="70">
        <v>-0.18027422900000001</v>
      </c>
      <c r="AD198" s="70">
        <v>-0.13614124699999999</v>
      </c>
      <c r="AE198" s="70">
        <v>0</v>
      </c>
    </row>
    <row r="199" spans="1:31" s="60" customFormat="1" ht="15" customHeight="1" x14ac:dyDescent="0.35">
      <c r="A199" s="199">
        <v>44084</v>
      </c>
      <c r="B199" s="69">
        <v>41003</v>
      </c>
      <c r="C199" s="71">
        <v>72</v>
      </c>
      <c r="D199" s="71">
        <v>809</v>
      </c>
      <c r="E199" s="71">
        <v>10205</v>
      </c>
      <c r="F199" s="71">
        <v>17661</v>
      </c>
      <c r="G199" s="71">
        <v>904</v>
      </c>
      <c r="H199" s="71">
        <v>812</v>
      </c>
      <c r="I199" s="71">
        <v>5879</v>
      </c>
      <c r="J199" s="71">
        <v>4543</v>
      </c>
      <c r="K199" s="71">
        <v>118</v>
      </c>
      <c r="L199" s="69">
        <v>35198</v>
      </c>
      <c r="M199" s="71">
        <v>49</v>
      </c>
      <c r="N199" s="71">
        <v>759</v>
      </c>
      <c r="O199" s="71">
        <v>8284</v>
      </c>
      <c r="P199" s="71">
        <v>15121</v>
      </c>
      <c r="Q199" s="71">
        <v>761</v>
      </c>
      <c r="R199" s="71">
        <v>805</v>
      </c>
      <c r="S199" s="71">
        <v>5209</v>
      </c>
      <c r="T199" s="71">
        <v>4096</v>
      </c>
      <c r="U199" s="71">
        <v>114</v>
      </c>
      <c r="V199" s="70">
        <v>-0.12611208500000001</v>
      </c>
      <c r="W199" s="70">
        <v>-0.31944444399999999</v>
      </c>
      <c r="X199" s="70">
        <v>-6.1804696999999999E-2</v>
      </c>
      <c r="Y199" s="70">
        <v>-0.18824105799999999</v>
      </c>
      <c r="Z199" s="70">
        <v>-0.14381971599999999</v>
      </c>
      <c r="AA199" s="70">
        <v>-0.15818584099999999</v>
      </c>
      <c r="AB199" s="70">
        <v>-8.6206900000000003E-3</v>
      </c>
      <c r="AC199" s="70">
        <v>-0.11396496</v>
      </c>
      <c r="AD199" s="70">
        <v>-9.8393131999999994E-2</v>
      </c>
      <c r="AE199" s="70">
        <v>-3.3898304999999997E-2</v>
      </c>
    </row>
    <row r="200" spans="1:31" s="60" customFormat="1" ht="15" customHeight="1" x14ac:dyDescent="0.35">
      <c r="A200" s="199">
        <v>44085</v>
      </c>
      <c r="B200" s="69">
        <v>41515</v>
      </c>
      <c r="C200" s="71">
        <v>52</v>
      </c>
      <c r="D200" s="71">
        <v>743</v>
      </c>
      <c r="E200" s="71">
        <v>10253</v>
      </c>
      <c r="F200" s="71">
        <v>18057</v>
      </c>
      <c r="G200" s="71">
        <v>846</v>
      </c>
      <c r="H200" s="71">
        <v>836</v>
      </c>
      <c r="I200" s="71">
        <v>6098</v>
      </c>
      <c r="J200" s="71">
        <v>4510</v>
      </c>
      <c r="K200" s="71">
        <v>120</v>
      </c>
      <c r="L200" s="69">
        <v>35929</v>
      </c>
      <c r="M200" s="71">
        <v>51</v>
      </c>
      <c r="N200" s="71">
        <v>746</v>
      </c>
      <c r="O200" s="71">
        <v>8748</v>
      </c>
      <c r="P200" s="71">
        <v>15230</v>
      </c>
      <c r="Q200" s="71">
        <v>756</v>
      </c>
      <c r="R200" s="71">
        <v>792</v>
      </c>
      <c r="S200" s="71">
        <v>5379</v>
      </c>
      <c r="T200" s="71">
        <v>4102</v>
      </c>
      <c r="U200" s="71">
        <v>125</v>
      </c>
      <c r="V200" s="70">
        <v>-0.130541872</v>
      </c>
      <c r="W200" s="70">
        <v>-1.9230769000000002E-2</v>
      </c>
      <c r="X200" s="70">
        <v>4.0376850000000001E-3</v>
      </c>
      <c r="Y200" s="70">
        <v>-0.14678630600000001</v>
      </c>
      <c r="Z200" s="70">
        <v>-0.15655978300000001</v>
      </c>
      <c r="AA200" s="70">
        <v>-0.106382979</v>
      </c>
      <c r="AB200" s="70">
        <v>-5.2631578999999998E-2</v>
      </c>
      <c r="AC200" s="70">
        <v>-0.11790751100000001</v>
      </c>
      <c r="AD200" s="70">
        <v>-9.0465632000000004E-2</v>
      </c>
      <c r="AE200" s="70">
        <v>4.1666666999999998E-2</v>
      </c>
    </row>
    <row r="201" spans="1:31" s="60" customFormat="1" ht="15" customHeight="1" x14ac:dyDescent="0.35">
      <c r="A201" s="199">
        <v>44086</v>
      </c>
      <c r="B201" s="69">
        <v>40574</v>
      </c>
      <c r="C201" s="71">
        <v>66</v>
      </c>
      <c r="D201" s="71">
        <v>754</v>
      </c>
      <c r="E201" s="71">
        <v>10064</v>
      </c>
      <c r="F201" s="71">
        <v>17426</v>
      </c>
      <c r="G201" s="71">
        <v>852</v>
      </c>
      <c r="H201" s="71">
        <v>853</v>
      </c>
      <c r="I201" s="71">
        <v>6224</v>
      </c>
      <c r="J201" s="71">
        <v>4221</v>
      </c>
      <c r="K201" s="71">
        <v>114</v>
      </c>
      <c r="L201" s="69">
        <v>33727</v>
      </c>
      <c r="M201" s="71">
        <v>51</v>
      </c>
      <c r="N201" s="71">
        <v>699</v>
      </c>
      <c r="O201" s="71">
        <v>7905</v>
      </c>
      <c r="P201" s="71">
        <v>14324</v>
      </c>
      <c r="Q201" s="71">
        <v>755</v>
      </c>
      <c r="R201" s="71">
        <v>800</v>
      </c>
      <c r="S201" s="71">
        <v>5202</v>
      </c>
      <c r="T201" s="71">
        <v>3891</v>
      </c>
      <c r="U201" s="71">
        <v>100</v>
      </c>
      <c r="V201" s="70">
        <v>-0.15365453900000001</v>
      </c>
      <c r="W201" s="70">
        <v>-0.22727272700000001</v>
      </c>
      <c r="X201" s="70">
        <v>-7.2944297000000005E-2</v>
      </c>
      <c r="Y201" s="70">
        <v>-0.21452702700000001</v>
      </c>
      <c r="Z201" s="70">
        <v>-0.17800986999999999</v>
      </c>
      <c r="AA201" s="70">
        <v>-0.11384976500000001</v>
      </c>
      <c r="AB201" s="70">
        <v>-6.2133646000000001E-2</v>
      </c>
      <c r="AC201" s="70">
        <v>-0.164203085</v>
      </c>
      <c r="AD201" s="70">
        <v>-7.8180526E-2</v>
      </c>
      <c r="AE201" s="70">
        <v>-0.122807018</v>
      </c>
    </row>
    <row r="202" spans="1:31" s="60" customFormat="1" ht="15" customHeight="1" x14ac:dyDescent="0.35">
      <c r="A202" s="199">
        <v>44087</v>
      </c>
      <c r="B202" s="69">
        <v>41534</v>
      </c>
      <c r="C202" s="71">
        <v>57</v>
      </c>
      <c r="D202" s="71">
        <v>772</v>
      </c>
      <c r="E202" s="71">
        <v>10311</v>
      </c>
      <c r="F202" s="71">
        <v>17706</v>
      </c>
      <c r="G202" s="71">
        <v>853</v>
      </c>
      <c r="H202" s="71">
        <v>848</v>
      </c>
      <c r="I202" s="71">
        <v>6414</v>
      </c>
      <c r="J202" s="71">
        <v>4448</v>
      </c>
      <c r="K202" s="71">
        <v>125</v>
      </c>
      <c r="L202" s="69">
        <v>33538</v>
      </c>
      <c r="M202" s="71">
        <v>59</v>
      </c>
      <c r="N202" s="71">
        <v>757</v>
      </c>
      <c r="O202" s="71">
        <v>7717</v>
      </c>
      <c r="P202" s="71">
        <v>14521</v>
      </c>
      <c r="Q202" s="71">
        <v>763</v>
      </c>
      <c r="R202" s="71">
        <v>787</v>
      </c>
      <c r="S202" s="71">
        <v>4996</v>
      </c>
      <c r="T202" s="71">
        <v>3848</v>
      </c>
      <c r="U202" s="71">
        <v>90</v>
      </c>
      <c r="V202" s="70">
        <v>-0.173013484</v>
      </c>
      <c r="W202" s="70">
        <v>3.5087719000000003E-2</v>
      </c>
      <c r="X202" s="70">
        <v>-1.9430052E-2</v>
      </c>
      <c r="Y202" s="70">
        <v>-0.251575987</v>
      </c>
      <c r="Z202" s="70">
        <v>-0.17988252599999999</v>
      </c>
      <c r="AA202" s="70">
        <v>-0.105509965</v>
      </c>
      <c r="AB202" s="70">
        <v>-7.1933962000000004E-2</v>
      </c>
      <c r="AC202" s="70">
        <v>-0.22107889</v>
      </c>
      <c r="AD202" s="70">
        <v>-0.13489208599999999</v>
      </c>
      <c r="AE202" s="70">
        <v>-0.28000000000000003</v>
      </c>
    </row>
    <row r="203" spans="1:31" s="60" customFormat="1" ht="15" customHeight="1" x14ac:dyDescent="0.35">
      <c r="A203" s="199">
        <v>44088</v>
      </c>
      <c r="B203" s="69">
        <v>39730</v>
      </c>
      <c r="C203" s="71">
        <v>66</v>
      </c>
      <c r="D203" s="71">
        <v>747</v>
      </c>
      <c r="E203" s="71">
        <v>9191</v>
      </c>
      <c r="F203" s="71">
        <v>17094</v>
      </c>
      <c r="G203" s="71">
        <v>825</v>
      </c>
      <c r="H203" s="71">
        <v>930</v>
      </c>
      <c r="I203" s="71">
        <v>6412</v>
      </c>
      <c r="J203" s="71">
        <v>4374</v>
      </c>
      <c r="K203" s="71">
        <v>91</v>
      </c>
      <c r="L203" s="69">
        <v>37669</v>
      </c>
      <c r="M203" s="71">
        <v>56</v>
      </c>
      <c r="N203" s="71">
        <v>875</v>
      </c>
      <c r="O203" s="71">
        <v>9006</v>
      </c>
      <c r="P203" s="71">
        <v>16311</v>
      </c>
      <c r="Q203" s="71">
        <v>815</v>
      </c>
      <c r="R203" s="71">
        <v>882</v>
      </c>
      <c r="S203" s="71">
        <v>5444</v>
      </c>
      <c r="T203" s="71">
        <v>4171</v>
      </c>
      <c r="U203" s="71">
        <v>109</v>
      </c>
      <c r="V203" s="70">
        <v>-6.1429646999999997E-2</v>
      </c>
      <c r="W203" s="70">
        <v>-0.15151515199999999</v>
      </c>
      <c r="X203" s="70">
        <v>0.17135207499999999</v>
      </c>
      <c r="Y203" s="70">
        <v>-2.0128386000000002E-2</v>
      </c>
      <c r="Z203" s="70">
        <v>-4.5805546000000003E-2</v>
      </c>
      <c r="AA203" s="70">
        <v>-1.2121211999999999E-2</v>
      </c>
      <c r="AB203" s="70">
        <v>-5.1612903000000002E-2</v>
      </c>
      <c r="AC203" s="70">
        <v>-0.150966937</v>
      </c>
      <c r="AD203" s="70">
        <v>-4.6410607999999999E-2</v>
      </c>
      <c r="AE203" s="70">
        <v>0.19780219800000001</v>
      </c>
    </row>
    <row r="204" spans="1:31" s="60" customFormat="1" ht="15" customHeight="1" x14ac:dyDescent="0.35">
      <c r="A204" s="199">
        <v>44089</v>
      </c>
      <c r="B204" s="69">
        <v>40994</v>
      </c>
      <c r="C204" s="71">
        <v>68</v>
      </c>
      <c r="D204" s="71">
        <v>818</v>
      </c>
      <c r="E204" s="71">
        <v>9499</v>
      </c>
      <c r="F204" s="71">
        <v>17557</v>
      </c>
      <c r="G204" s="71">
        <v>917</v>
      </c>
      <c r="H204" s="71">
        <v>929</v>
      </c>
      <c r="I204" s="71">
        <v>6506</v>
      </c>
      <c r="J204" s="71">
        <v>4580</v>
      </c>
      <c r="K204" s="71">
        <v>120</v>
      </c>
      <c r="L204" s="69">
        <v>35473</v>
      </c>
      <c r="M204" s="71">
        <v>52</v>
      </c>
      <c r="N204" s="71">
        <v>767</v>
      </c>
      <c r="O204" s="71">
        <v>8464</v>
      </c>
      <c r="P204" s="71">
        <v>15429</v>
      </c>
      <c r="Q204" s="71">
        <v>764</v>
      </c>
      <c r="R204" s="71">
        <v>751</v>
      </c>
      <c r="S204" s="71">
        <v>5150</v>
      </c>
      <c r="T204" s="71">
        <v>3999</v>
      </c>
      <c r="U204" s="71">
        <v>97</v>
      </c>
      <c r="V204" s="70">
        <v>-0.14243530700000001</v>
      </c>
      <c r="W204" s="70">
        <v>-0.235294118</v>
      </c>
      <c r="X204" s="70">
        <v>-6.2347187999999998E-2</v>
      </c>
      <c r="Y204" s="70">
        <v>-0.108958838</v>
      </c>
      <c r="Z204" s="70">
        <v>-0.121205217</v>
      </c>
      <c r="AA204" s="70">
        <v>-0.166848419</v>
      </c>
      <c r="AB204" s="70">
        <v>-0.19160387500000001</v>
      </c>
      <c r="AC204" s="70">
        <v>-0.208422994</v>
      </c>
      <c r="AD204" s="70">
        <v>-0.126855895</v>
      </c>
      <c r="AE204" s="70">
        <v>-0.19166666700000001</v>
      </c>
    </row>
    <row r="205" spans="1:31" s="60" customFormat="1" ht="15" customHeight="1" x14ac:dyDescent="0.35">
      <c r="A205" s="199">
        <v>44090</v>
      </c>
      <c r="B205" s="69">
        <v>45611</v>
      </c>
      <c r="C205" s="71">
        <v>73</v>
      </c>
      <c r="D205" s="71">
        <v>863</v>
      </c>
      <c r="E205" s="71">
        <v>11332</v>
      </c>
      <c r="F205" s="71">
        <v>19638</v>
      </c>
      <c r="G205" s="71">
        <v>967</v>
      </c>
      <c r="H205" s="71">
        <v>1029</v>
      </c>
      <c r="I205" s="71">
        <v>6907</v>
      </c>
      <c r="J205" s="71">
        <v>4687</v>
      </c>
      <c r="K205" s="71">
        <v>115</v>
      </c>
      <c r="L205" s="69">
        <v>36342</v>
      </c>
      <c r="M205" s="71">
        <v>54</v>
      </c>
      <c r="N205" s="71">
        <v>760</v>
      </c>
      <c r="O205" s="71">
        <v>8746</v>
      </c>
      <c r="P205" s="71">
        <v>15815</v>
      </c>
      <c r="Q205" s="71">
        <v>753</v>
      </c>
      <c r="R205" s="71">
        <v>741</v>
      </c>
      <c r="S205" s="71">
        <v>5296</v>
      </c>
      <c r="T205" s="71">
        <v>4081</v>
      </c>
      <c r="U205" s="71">
        <v>96</v>
      </c>
      <c r="V205" s="70">
        <v>-0.19495901299999999</v>
      </c>
      <c r="W205" s="70">
        <v>-0.26027397299999999</v>
      </c>
      <c r="X205" s="70">
        <v>-0.119351101</v>
      </c>
      <c r="Y205" s="70">
        <v>-0.22820331799999999</v>
      </c>
      <c r="Z205" s="70">
        <v>-0.19467359200000001</v>
      </c>
      <c r="AA205" s="70">
        <v>-0.221302999</v>
      </c>
      <c r="AB205" s="70">
        <v>-0.27988338200000001</v>
      </c>
      <c r="AC205" s="70">
        <v>-0.233241639</v>
      </c>
      <c r="AD205" s="70">
        <v>-0.12929379099999999</v>
      </c>
      <c r="AE205" s="70">
        <v>-0.16521739099999999</v>
      </c>
    </row>
    <row r="206" spans="1:31" s="60" customFormat="1" ht="15" customHeight="1" x14ac:dyDescent="0.35">
      <c r="A206" s="199">
        <v>44091</v>
      </c>
      <c r="B206" s="69">
        <v>42343</v>
      </c>
      <c r="C206" s="71">
        <v>78</v>
      </c>
      <c r="D206" s="71">
        <v>784</v>
      </c>
      <c r="E206" s="71">
        <v>10494</v>
      </c>
      <c r="F206" s="71">
        <v>18210</v>
      </c>
      <c r="G206" s="71">
        <v>902</v>
      </c>
      <c r="H206" s="71">
        <v>1011</v>
      </c>
      <c r="I206" s="71">
        <v>6430</v>
      </c>
      <c r="J206" s="71">
        <v>4320</v>
      </c>
      <c r="K206" s="71">
        <v>114</v>
      </c>
      <c r="L206" s="69">
        <v>36111</v>
      </c>
      <c r="M206" s="71">
        <v>52</v>
      </c>
      <c r="N206" s="71">
        <v>754</v>
      </c>
      <c r="O206" s="71">
        <v>8546</v>
      </c>
      <c r="P206" s="71">
        <v>15842</v>
      </c>
      <c r="Q206" s="71">
        <v>756</v>
      </c>
      <c r="R206" s="71">
        <v>785</v>
      </c>
      <c r="S206" s="71">
        <v>5200</v>
      </c>
      <c r="T206" s="71">
        <v>4061</v>
      </c>
      <c r="U206" s="71">
        <v>115</v>
      </c>
      <c r="V206" s="70">
        <v>-0.134509718</v>
      </c>
      <c r="W206" s="70">
        <v>-0.33333333300000001</v>
      </c>
      <c r="X206" s="70">
        <v>-3.8265305999999999E-2</v>
      </c>
      <c r="Y206" s="70">
        <v>-0.185629884</v>
      </c>
      <c r="Z206" s="70">
        <v>-0.13003844000000001</v>
      </c>
      <c r="AA206" s="70">
        <v>-0.16186252800000001</v>
      </c>
      <c r="AB206" s="70">
        <v>-0.22354104799999999</v>
      </c>
      <c r="AC206" s="70">
        <v>-0.191290824</v>
      </c>
      <c r="AD206" s="70">
        <v>-5.9953703999999997E-2</v>
      </c>
      <c r="AE206" s="70">
        <v>8.7719300000000007E-3</v>
      </c>
    </row>
    <row r="207" spans="1:31" s="60" customFormat="1" ht="15" customHeight="1" x14ac:dyDescent="0.35">
      <c r="A207" s="199">
        <v>44092</v>
      </c>
      <c r="B207" s="69">
        <v>42216</v>
      </c>
      <c r="C207" s="71">
        <v>70</v>
      </c>
      <c r="D207" s="71">
        <v>801</v>
      </c>
      <c r="E207" s="71">
        <v>10339</v>
      </c>
      <c r="F207" s="71">
        <v>18226</v>
      </c>
      <c r="G207" s="71">
        <v>899</v>
      </c>
      <c r="H207" s="71">
        <v>938</v>
      </c>
      <c r="I207" s="71">
        <v>6359</v>
      </c>
      <c r="J207" s="71">
        <v>4481</v>
      </c>
      <c r="K207" s="71">
        <v>103</v>
      </c>
      <c r="L207" s="69">
        <v>35104</v>
      </c>
      <c r="M207" s="71">
        <v>44</v>
      </c>
      <c r="N207" s="71">
        <v>709</v>
      </c>
      <c r="O207" s="71">
        <v>8160</v>
      </c>
      <c r="P207" s="71">
        <v>15240</v>
      </c>
      <c r="Q207" s="71">
        <v>709</v>
      </c>
      <c r="R207" s="71">
        <v>789</v>
      </c>
      <c r="S207" s="71">
        <v>5349</v>
      </c>
      <c r="T207" s="71">
        <v>3988</v>
      </c>
      <c r="U207" s="71">
        <v>116</v>
      </c>
      <c r="V207" s="70">
        <v>-0.15475107399999999</v>
      </c>
      <c r="W207" s="70">
        <v>-0.37142857099999999</v>
      </c>
      <c r="X207" s="70">
        <v>-0.114856429</v>
      </c>
      <c r="Y207" s="70">
        <v>-0.21075539200000001</v>
      </c>
      <c r="Z207" s="70">
        <v>-0.16383188900000001</v>
      </c>
      <c r="AA207" s="70">
        <v>-0.21134594000000001</v>
      </c>
      <c r="AB207" s="70">
        <v>-0.158848614</v>
      </c>
      <c r="AC207" s="70">
        <v>-0.158830005</v>
      </c>
      <c r="AD207" s="70">
        <v>-0.110020085</v>
      </c>
      <c r="AE207" s="70">
        <v>0.12621359200000001</v>
      </c>
    </row>
    <row r="208" spans="1:31" s="60" customFormat="1" ht="15" customHeight="1" x14ac:dyDescent="0.35">
      <c r="A208" s="199">
        <v>44093</v>
      </c>
      <c r="B208" s="69">
        <v>41846</v>
      </c>
      <c r="C208" s="71">
        <v>70</v>
      </c>
      <c r="D208" s="71">
        <v>784</v>
      </c>
      <c r="E208" s="71">
        <v>10220</v>
      </c>
      <c r="F208" s="71">
        <v>18184</v>
      </c>
      <c r="G208" s="71">
        <v>923</v>
      </c>
      <c r="H208" s="71">
        <v>896</v>
      </c>
      <c r="I208" s="71">
        <v>6323</v>
      </c>
      <c r="J208" s="71">
        <v>4335</v>
      </c>
      <c r="K208" s="71">
        <v>111</v>
      </c>
      <c r="L208" s="69">
        <v>32317</v>
      </c>
      <c r="M208" s="71">
        <v>49</v>
      </c>
      <c r="N208" s="71">
        <v>680</v>
      </c>
      <c r="O208" s="71">
        <v>7135</v>
      </c>
      <c r="P208" s="71">
        <v>13856</v>
      </c>
      <c r="Q208" s="71">
        <v>747</v>
      </c>
      <c r="R208" s="71">
        <v>818</v>
      </c>
      <c r="S208" s="71">
        <v>5139</v>
      </c>
      <c r="T208" s="71">
        <v>3806</v>
      </c>
      <c r="U208" s="71">
        <v>87</v>
      </c>
      <c r="V208" s="70">
        <v>-0.203756403</v>
      </c>
      <c r="W208" s="70">
        <v>-0.3</v>
      </c>
      <c r="X208" s="70">
        <v>-0.13265306099999999</v>
      </c>
      <c r="Y208" s="70">
        <v>-0.30185909999999999</v>
      </c>
      <c r="Z208" s="70">
        <v>-0.23801143899999999</v>
      </c>
      <c r="AA208" s="70">
        <v>-0.190682557</v>
      </c>
      <c r="AB208" s="70">
        <v>-8.7053570999999996E-2</v>
      </c>
      <c r="AC208" s="70">
        <v>-0.18725288600000001</v>
      </c>
      <c r="AD208" s="70">
        <v>-0.12202998800000001</v>
      </c>
      <c r="AE208" s="70">
        <v>-0.21621621599999999</v>
      </c>
    </row>
    <row r="209" spans="1:31" s="60" customFormat="1" ht="15" customHeight="1" x14ac:dyDescent="0.35">
      <c r="A209" s="199">
        <v>44094</v>
      </c>
      <c r="B209" s="69">
        <v>42383</v>
      </c>
      <c r="C209" s="71">
        <v>69</v>
      </c>
      <c r="D209" s="71">
        <v>834</v>
      </c>
      <c r="E209" s="71">
        <v>10606</v>
      </c>
      <c r="F209" s="71">
        <v>18430</v>
      </c>
      <c r="G209" s="71">
        <v>872</v>
      </c>
      <c r="H209" s="71">
        <v>938</v>
      </c>
      <c r="I209" s="71">
        <v>6151</v>
      </c>
      <c r="J209" s="71">
        <v>4383</v>
      </c>
      <c r="K209" s="71">
        <v>100</v>
      </c>
      <c r="L209" s="69">
        <v>33302</v>
      </c>
      <c r="M209" s="71">
        <v>42</v>
      </c>
      <c r="N209" s="71">
        <v>675</v>
      </c>
      <c r="O209" s="71">
        <v>7391</v>
      </c>
      <c r="P209" s="71">
        <v>14364</v>
      </c>
      <c r="Q209" s="71">
        <v>788</v>
      </c>
      <c r="R209" s="71">
        <v>795</v>
      </c>
      <c r="S209" s="71">
        <v>5185</v>
      </c>
      <c r="T209" s="71">
        <v>3973</v>
      </c>
      <c r="U209" s="71">
        <v>89</v>
      </c>
      <c r="V209" s="70">
        <v>-0.184598924</v>
      </c>
      <c r="W209" s="70">
        <v>-0.39130434800000002</v>
      </c>
      <c r="X209" s="70">
        <v>-0.19064748200000001</v>
      </c>
      <c r="Y209" s="70">
        <v>-0.30313030400000002</v>
      </c>
      <c r="Z209" s="70">
        <v>-0.22061855699999999</v>
      </c>
      <c r="AA209" s="70">
        <v>-9.6330275000000007E-2</v>
      </c>
      <c r="AB209" s="70">
        <v>-0.15245202599999999</v>
      </c>
      <c r="AC209" s="70">
        <v>-0.15704763499999999</v>
      </c>
      <c r="AD209" s="70">
        <v>-9.3543235000000002E-2</v>
      </c>
      <c r="AE209" s="70">
        <v>-0.11</v>
      </c>
    </row>
    <row r="210" spans="1:31" s="60" customFormat="1" ht="15" customHeight="1" x14ac:dyDescent="0.35">
      <c r="A210" s="199">
        <v>44095</v>
      </c>
      <c r="B210" s="69">
        <v>40674</v>
      </c>
      <c r="C210" s="71">
        <v>57</v>
      </c>
      <c r="D210" s="71">
        <v>752</v>
      </c>
      <c r="E210" s="71">
        <v>9508</v>
      </c>
      <c r="F210" s="71">
        <v>17639</v>
      </c>
      <c r="G210" s="71">
        <v>854</v>
      </c>
      <c r="H210" s="71">
        <v>940</v>
      </c>
      <c r="I210" s="71">
        <v>6463</v>
      </c>
      <c r="J210" s="71">
        <v>4361</v>
      </c>
      <c r="K210" s="71">
        <v>100</v>
      </c>
      <c r="L210" s="69">
        <v>38719</v>
      </c>
      <c r="M210" s="71">
        <v>59</v>
      </c>
      <c r="N210" s="71">
        <v>824</v>
      </c>
      <c r="O210" s="71">
        <v>8965</v>
      </c>
      <c r="P210" s="71">
        <v>17086</v>
      </c>
      <c r="Q210" s="71">
        <v>839</v>
      </c>
      <c r="R210" s="71">
        <v>800</v>
      </c>
      <c r="S210" s="71">
        <v>5694</v>
      </c>
      <c r="T210" s="71">
        <v>4317</v>
      </c>
      <c r="U210" s="71">
        <v>135</v>
      </c>
      <c r="V210" s="70">
        <v>-4.5305782000000003E-2</v>
      </c>
      <c r="W210" s="70">
        <v>3.5087719000000003E-2</v>
      </c>
      <c r="X210" s="70">
        <v>9.5744680999999998E-2</v>
      </c>
      <c r="Y210" s="70">
        <v>-5.7109802000000001E-2</v>
      </c>
      <c r="Z210" s="70">
        <v>-3.1350983999999998E-2</v>
      </c>
      <c r="AA210" s="70">
        <v>-1.7564402999999999E-2</v>
      </c>
      <c r="AB210" s="70">
        <v>-0.14893617000000001</v>
      </c>
      <c r="AC210" s="70">
        <v>-0.118984991</v>
      </c>
      <c r="AD210" s="70">
        <v>-1.0089429E-2</v>
      </c>
      <c r="AE210" s="70">
        <v>0.35</v>
      </c>
    </row>
    <row r="211" spans="1:31" s="60" customFormat="1" ht="15" customHeight="1" x14ac:dyDescent="0.35">
      <c r="A211" s="199">
        <v>44096</v>
      </c>
      <c r="B211" s="69">
        <v>42971</v>
      </c>
      <c r="C211" s="71">
        <v>65</v>
      </c>
      <c r="D211" s="71">
        <v>843</v>
      </c>
      <c r="E211" s="71">
        <v>10136</v>
      </c>
      <c r="F211" s="71">
        <v>18786</v>
      </c>
      <c r="G211" s="71">
        <v>922</v>
      </c>
      <c r="H211" s="71">
        <v>989</v>
      </c>
      <c r="I211" s="71">
        <v>6486</v>
      </c>
      <c r="J211" s="71">
        <v>4626</v>
      </c>
      <c r="K211" s="71">
        <v>118</v>
      </c>
      <c r="L211" s="69">
        <v>36298</v>
      </c>
      <c r="M211" s="71">
        <v>51</v>
      </c>
      <c r="N211" s="71">
        <v>622</v>
      </c>
      <c r="O211" s="71">
        <v>8406</v>
      </c>
      <c r="P211" s="71">
        <v>16251</v>
      </c>
      <c r="Q211" s="71">
        <v>818</v>
      </c>
      <c r="R211" s="71">
        <v>792</v>
      </c>
      <c r="S211" s="71">
        <v>5137</v>
      </c>
      <c r="T211" s="71">
        <v>4115</v>
      </c>
      <c r="U211" s="71">
        <v>106</v>
      </c>
      <c r="V211" s="70">
        <v>-0.15054058200000001</v>
      </c>
      <c r="W211" s="70">
        <v>-0.215384615</v>
      </c>
      <c r="X211" s="70">
        <v>-0.262158956</v>
      </c>
      <c r="Y211" s="70">
        <v>-0.17067876900000001</v>
      </c>
      <c r="Z211" s="70">
        <v>-0.134940913</v>
      </c>
      <c r="AA211" s="70">
        <v>-0.11279826499999999</v>
      </c>
      <c r="AB211" s="70">
        <v>-0.19919110200000001</v>
      </c>
      <c r="AC211" s="70">
        <v>-0.207986432</v>
      </c>
      <c r="AD211" s="70">
        <v>-0.11046260300000001</v>
      </c>
      <c r="AE211" s="70">
        <v>-0.101694915</v>
      </c>
    </row>
    <row r="212" spans="1:31" s="60" customFormat="1" ht="15" customHeight="1" x14ac:dyDescent="0.35">
      <c r="A212" s="199">
        <v>44097</v>
      </c>
      <c r="B212" s="69">
        <v>47333</v>
      </c>
      <c r="C212" s="71">
        <v>72</v>
      </c>
      <c r="D212" s="71">
        <v>964</v>
      </c>
      <c r="E212" s="71">
        <v>12231</v>
      </c>
      <c r="F212" s="71">
        <v>20515</v>
      </c>
      <c r="G212" s="71">
        <v>978</v>
      </c>
      <c r="H212" s="71">
        <v>939</v>
      </c>
      <c r="I212" s="71">
        <v>6823</v>
      </c>
      <c r="J212" s="71">
        <v>4674</v>
      </c>
      <c r="K212" s="71">
        <v>137</v>
      </c>
      <c r="L212" s="69">
        <v>36054</v>
      </c>
      <c r="M212" s="71">
        <v>51</v>
      </c>
      <c r="N212" s="71">
        <v>700</v>
      </c>
      <c r="O212" s="71">
        <v>8535</v>
      </c>
      <c r="P212" s="71">
        <v>16214</v>
      </c>
      <c r="Q212" s="71">
        <v>787</v>
      </c>
      <c r="R212" s="71">
        <v>761</v>
      </c>
      <c r="S212" s="71">
        <v>5034</v>
      </c>
      <c r="T212" s="71">
        <v>3877</v>
      </c>
      <c r="U212" s="71">
        <v>95</v>
      </c>
      <c r="V212" s="70">
        <v>-0.216027577</v>
      </c>
      <c r="W212" s="70">
        <v>-0.29166666699999999</v>
      </c>
      <c r="X212" s="70">
        <v>-0.27385892099999998</v>
      </c>
      <c r="Y212" s="70">
        <v>-0.30218297799999999</v>
      </c>
      <c r="Z212" s="70">
        <v>-0.209651475</v>
      </c>
      <c r="AA212" s="70">
        <v>-0.195296524</v>
      </c>
      <c r="AB212" s="70">
        <v>-0.18956336500000001</v>
      </c>
      <c r="AC212" s="70">
        <v>-0.26220137799999998</v>
      </c>
      <c r="AD212" s="70">
        <v>-0.17051775799999999</v>
      </c>
      <c r="AE212" s="70">
        <v>-0.30656934299999999</v>
      </c>
    </row>
    <row r="213" spans="1:31" s="60" customFormat="1" ht="15" customHeight="1" x14ac:dyDescent="0.35">
      <c r="A213" s="199">
        <v>44098</v>
      </c>
      <c r="B213" s="69">
        <v>43440</v>
      </c>
      <c r="C213" s="71">
        <v>64</v>
      </c>
      <c r="D213" s="71">
        <v>902</v>
      </c>
      <c r="E213" s="71">
        <v>10702</v>
      </c>
      <c r="F213" s="71">
        <v>18992</v>
      </c>
      <c r="G213" s="71">
        <v>896</v>
      </c>
      <c r="H213" s="71">
        <v>849</v>
      </c>
      <c r="I213" s="71">
        <v>6436</v>
      </c>
      <c r="J213" s="71">
        <v>4484</v>
      </c>
      <c r="K213" s="71">
        <v>115</v>
      </c>
      <c r="L213" s="69">
        <v>35838</v>
      </c>
      <c r="M213" s="71">
        <v>61</v>
      </c>
      <c r="N213" s="71">
        <v>772</v>
      </c>
      <c r="O213" s="71">
        <v>8273</v>
      </c>
      <c r="P213" s="71">
        <v>15974</v>
      </c>
      <c r="Q213" s="71">
        <v>777</v>
      </c>
      <c r="R213" s="71">
        <v>826</v>
      </c>
      <c r="S213" s="71">
        <v>5170</v>
      </c>
      <c r="T213" s="71">
        <v>3871</v>
      </c>
      <c r="U213" s="71">
        <v>114</v>
      </c>
      <c r="V213" s="70">
        <v>-0.15801209599999999</v>
      </c>
      <c r="W213" s="70">
        <v>-4.6875E-2</v>
      </c>
      <c r="X213" s="70">
        <v>-0.144124169</v>
      </c>
      <c r="Y213" s="70">
        <v>-0.22696692199999999</v>
      </c>
      <c r="Z213" s="70">
        <v>-0.15890901399999999</v>
      </c>
      <c r="AA213" s="70">
        <v>-0.1328125</v>
      </c>
      <c r="AB213" s="70">
        <v>-2.7090695000000001E-2</v>
      </c>
      <c r="AC213" s="70">
        <v>-0.196706029</v>
      </c>
      <c r="AD213" s="70">
        <v>-0.13670829600000001</v>
      </c>
      <c r="AE213" s="70">
        <v>-8.6956519999999999E-3</v>
      </c>
    </row>
    <row r="214" spans="1:31" s="60" customFormat="1" ht="15" customHeight="1" x14ac:dyDescent="0.35">
      <c r="A214" s="199">
        <v>44099</v>
      </c>
      <c r="B214" s="69">
        <v>42658</v>
      </c>
      <c r="C214" s="71">
        <v>56</v>
      </c>
      <c r="D214" s="71">
        <v>816</v>
      </c>
      <c r="E214" s="71">
        <v>10687</v>
      </c>
      <c r="F214" s="71">
        <v>18616</v>
      </c>
      <c r="G214" s="71">
        <v>930</v>
      </c>
      <c r="H214" s="71">
        <v>877</v>
      </c>
      <c r="I214" s="71">
        <v>6229</v>
      </c>
      <c r="J214" s="71">
        <v>4341</v>
      </c>
      <c r="K214" s="71">
        <v>106</v>
      </c>
      <c r="L214" s="69">
        <v>35990</v>
      </c>
      <c r="M214" s="71">
        <v>61</v>
      </c>
      <c r="N214" s="71">
        <v>756</v>
      </c>
      <c r="O214" s="71">
        <v>8078</v>
      </c>
      <c r="P214" s="71">
        <v>16157</v>
      </c>
      <c r="Q214" s="71">
        <v>754</v>
      </c>
      <c r="R214" s="71">
        <v>798</v>
      </c>
      <c r="S214" s="71">
        <v>5223</v>
      </c>
      <c r="T214" s="71">
        <v>4049</v>
      </c>
      <c r="U214" s="71">
        <v>114</v>
      </c>
      <c r="V214" s="70">
        <v>-0.12695880600000001</v>
      </c>
      <c r="W214" s="70">
        <v>8.9285714000000002E-2</v>
      </c>
      <c r="X214" s="70">
        <v>-7.3529412000000002E-2</v>
      </c>
      <c r="Y214" s="70">
        <v>-0.24412838000000001</v>
      </c>
      <c r="Z214" s="70">
        <v>-0.13209067499999999</v>
      </c>
      <c r="AA214" s="70">
        <v>-0.189247312</v>
      </c>
      <c r="AB214" s="70">
        <v>-9.0079818000000006E-2</v>
      </c>
      <c r="AC214" s="70">
        <v>-0.161502649</v>
      </c>
      <c r="AD214" s="70">
        <v>-6.7265607000000005E-2</v>
      </c>
      <c r="AE214" s="70">
        <v>7.5471698000000004E-2</v>
      </c>
    </row>
    <row r="215" spans="1:31" s="60" customFormat="1" ht="15" customHeight="1" x14ac:dyDescent="0.35">
      <c r="A215" s="199">
        <v>44100</v>
      </c>
      <c r="B215" s="69">
        <v>41807</v>
      </c>
      <c r="C215" s="71">
        <v>57</v>
      </c>
      <c r="D215" s="71">
        <v>840</v>
      </c>
      <c r="E215" s="71">
        <v>10425</v>
      </c>
      <c r="F215" s="71">
        <v>18228</v>
      </c>
      <c r="G215" s="71">
        <v>836</v>
      </c>
      <c r="H215" s="71">
        <v>835</v>
      </c>
      <c r="I215" s="71">
        <v>6059</v>
      </c>
      <c r="J215" s="71">
        <v>4429</v>
      </c>
      <c r="K215" s="71">
        <v>98</v>
      </c>
      <c r="L215" s="69">
        <v>33519</v>
      </c>
      <c r="M215" s="71">
        <v>51</v>
      </c>
      <c r="N215" s="71">
        <v>681</v>
      </c>
      <c r="O215" s="71">
        <v>7613</v>
      </c>
      <c r="P215" s="71">
        <v>14826</v>
      </c>
      <c r="Q215" s="71">
        <v>771</v>
      </c>
      <c r="R215" s="71">
        <v>795</v>
      </c>
      <c r="S215" s="71">
        <v>4999</v>
      </c>
      <c r="T215" s="71">
        <v>3706</v>
      </c>
      <c r="U215" s="71">
        <v>77</v>
      </c>
      <c r="V215" s="70">
        <v>-0.17449493299999999</v>
      </c>
      <c r="W215" s="70">
        <v>-0.105263158</v>
      </c>
      <c r="X215" s="70">
        <v>-0.18928571399999999</v>
      </c>
      <c r="Y215" s="70">
        <v>-0.269736211</v>
      </c>
      <c r="Z215" s="70">
        <v>-0.186635945</v>
      </c>
      <c r="AA215" s="70">
        <v>-7.7751195999999995E-2</v>
      </c>
      <c r="AB215" s="70">
        <v>-4.7904191999999998E-2</v>
      </c>
      <c r="AC215" s="70">
        <v>-0.17494636099999999</v>
      </c>
      <c r="AD215" s="70">
        <v>-0.163242267</v>
      </c>
      <c r="AE215" s="70">
        <v>-0.21428571399999999</v>
      </c>
    </row>
    <row r="216" spans="1:31" s="60" customFormat="1" ht="15" customHeight="1" x14ac:dyDescent="0.35">
      <c r="A216" s="199">
        <v>44101</v>
      </c>
      <c r="B216" s="69">
        <v>41715</v>
      </c>
      <c r="C216" s="71">
        <v>74</v>
      </c>
      <c r="D216" s="71">
        <v>835</v>
      </c>
      <c r="E216" s="71">
        <v>10670</v>
      </c>
      <c r="F216" s="71">
        <v>18032</v>
      </c>
      <c r="G216" s="71">
        <v>873</v>
      </c>
      <c r="H216" s="71">
        <v>815</v>
      </c>
      <c r="I216" s="71">
        <v>6052</v>
      </c>
      <c r="J216" s="71">
        <v>4232</v>
      </c>
      <c r="K216" s="71">
        <v>132</v>
      </c>
      <c r="L216" s="69">
        <v>34506</v>
      </c>
      <c r="M216" s="71">
        <v>68</v>
      </c>
      <c r="N216" s="71">
        <v>696</v>
      </c>
      <c r="O216" s="71">
        <v>7804</v>
      </c>
      <c r="P216" s="71">
        <v>15433</v>
      </c>
      <c r="Q216" s="71">
        <v>718</v>
      </c>
      <c r="R216" s="71">
        <v>781</v>
      </c>
      <c r="S216" s="71">
        <v>4961</v>
      </c>
      <c r="T216" s="71">
        <v>3950</v>
      </c>
      <c r="U216" s="71">
        <v>95</v>
      </c>
      <c r="V216" s="70">
        <v>-0.13989370300000001</v>
      </c>
      <c r="W216" s="70">
        <v>-8.1081080999999999E-2</v>
      </c>
      <c r="X216" s="70">
        <v>-0.166467066</v>
      </c>
      <c r="Y216" s="70">
        <v>-0.26860356099999999</v>
      </c>
      <c r="Z216" s="70">
        <v>-0.144132653</v>
      </c>
      <c r="AA216" s="70">
        <v>-0.17754868300000001</v>
      </c>
      <c r="AB216" s="70">
        <v>-4.1717790999999997E-2</v>
      </c>
      <c r="AC216" s="70">
        <v>-0.18027098499999999</v>
      </c>
      <c r="AD216" s="70">
        <v>-6.6635160999999998E-2</v>
      </c>
      <c r="AE216" s="70">
        <v>-0.28030303000000001</v>
      </c>
    </row>
    <row r="217" spans="1:31" s="60" customFormat="1" ht="15" customHeight="1" x14ac:dyDescent="0.35">
      <c r="A217" s="199">
        <v>44102</v>
      </c>
      <c r="B217" s="69">
        <v>39640</v>
      </c>
      <c r="C217" s="71">
        <v>74</v>
      </c>
      <c r="D217" s="71">
        <v>754</v>
      </c>
      <c r="E217" s="71">
        <v>9204</v>
      </c>
      <c r="F217" s="71">
        <v>17369</v>
      </c>
      <c r="G217" s="71">
        <v>880</v>
      </c>
      <c r="H217" s="71">
        <v>858</v>
      </c>
      <c r="I217" s="71">
        <v>5998</v>
      </c>
      <c r="J217" s="71">
        <v>4414</v>
      </c>
      <c r="K217" s="71">
        <v>89</v>
      </c>
      <c r="L217" s="69">
        <v>39419</v>
      </c>
      <c r="M217" s="71">
        <v>65</v>
      </c>
      <c r="N217" s="71">
        <v>838</v>
      </c>
      <c r="O217" s="71">
        <v>9142</v>
      </c>
      <c r="P217" s="71">
        <v>17908</v>
      </c>
      <c r="Q217" s="71">
        <v>799</v>
      </c>
      <c r="R217" s="71">
        <v>836</v>
      </c>
      <c r="S217" s="71">
        <v>5407</v>
      </c>
      <c r="T217" s="71">
        <v>4298</v>
      </c>
      <c r="U217" s="71">
        <v>126</v>
      </c>
      <c r="V217" s="70">
        <v>-5.2240769999999997E-3</v>
      </c>
      <c r="W217" s="70">
        <v>-0.121621622</v>
      </c>
      <c r="X217" s="70">
        <v>0.11140583599999999</v>
      </c>
      <c r="Y217" s="70">
        <v>-6.7362020000000002E-3</v>
      </c>
      <c r="Z217" s="70">
        <v>3.1032298999999999E-2</v>
      </c>
      <c r="AA217" s="70">
        <v>-9.2045454999999998E-2</v>
      </c>
      <c r="AB217" s="70">
        <v>-2.5641026000000001E-2</v>
      </c>
      <c r="AC217" s="70">
        <v>-9.8532843999999994E-2</v>
      </c>
      <c r="AD217" s="70">
        <v>-2.6280017999999999E-2</v>
      </c>
      <c r="AE217" s="70">
        <v>0.41573033700000001</v>
      </c>
    </row>
    <row r="218" spans="1:31" s="60" customFormat="1" ht="15" customHeight="1" x14ac:dyDescent="0.35">
      <c r="A218" s="199">
        <v>44103</v>
      </c>
      <c r="B218" s="69">
        <v>39761</v>
      </c>
      <c r="C218" s="71">
        <v>58</v>
      </c>
      <c r="D218" s="71">
        <v>841</v>
      </c>
      <c r="E218" s="71">
        <v>9333</v>
      </c>
      <c r="F218" s="71">
        <v>17342</v>
      </c>
      <c r="G218" s="71">
        <v>851</v>
      </c>
      <c r="H218" s="71">
        <v>896</v>
      </c>
      <c r="I218" s="71">
        <v>5788</v>
      </c>
      <c r="J218" s="71">
        <v>4544</v>
      </c>
      <c r="K218" s="71">
        <v>108</v>
      </c>
      <c r="L218" s="69">
        <v>36122</v>
      </c>
      <c r="M218" s="71">
        <v>62</v>
      </c>
      <c r="N218" s="71">
        <v>780</v>
      </c>
      <c r="O218" s="71">
        <v>8178</v>
      </c>
      <c r="P218" s="71">
        <v>16172</v>
      </c>
      <c r="Q218" s="71">
        <v>773</v>
      </c>
      <c r="R218" s="71">
        <v>783</v>
      </c>
      <c r="S218" s="71">
        <v>5060</v>
      </c>
      <c r="T218" s="71">
        <v>4201</v>
      </c>
      <c r="U218" s="71">
        <v>113</v>
      </c>
      <c r="V218" s="70">
        <v>-8.1635336000000003E-2</v>
      </c>
      <c r="W218" s="70">
        <v>6.8965517000000004E-2</v>
      </c>
      <c r="X218" s="70">
        <v>-7.2532699000000006E-2</v>
      </c>
      <c r="Y218" s="70">
        <v>-0.12375442</v>
      </c>
      <c r="Z218" s="70">
        <v>-6.7466266999999996E-2</v>
      </c>
      <c r="AA218" s="70">
        <v>-9.1656873999999999E-2</v>
      </c>
      <c r="AB218" s="70">
        <v>-0.126116071</v>
      </c>
      <c r="AC218" s="70">
        <v>-0.125777471</v>
      </c>
      <c r="AD218" s="70">
        <v>-7.5484154999999997E-2</v>
      </c>
      <c r="AE218" s="70">
        <v>4.6296296000000001E-2</v>
      </c>
    </row>
    <row r="219" spans="1:31" s="60" customFormat="1" ht="15" customHeight="1" x14ac:dyDescent="0.35">
      <c r="A219" s="199">
        <v>44104</v>
      </c>
      <c r="B219" s="69">
        <v>44759</v>
      </c>
      <c r="C219" s="71">
        <v>80</v>
      </c>
      <c r="D219" s="71">
        <v>899</v>
      </c>
      <c r="E219" s="71">
        <v>11297</v>
      </c>
      <c r="F219" s="71">
        <v>19472</v>
      </c>
      <c r="G219" s="71">
        <v>894</v>
      </c>
      <c r="H219" s="71">
        <v>935</v>
      </c>
      <c r="I219" s="71">
        <v>6280</v>
      </c>
      <c r="J219" s="71">
        <v>4777</v>
      </c>
      <c r="K219" s="71">
        <v>125</v>
      </c>
      <c r="L219" s="69">
        <v>35088</v>
      </c>
      <c r="M219" s="71">
        <v>58</v>
      </c>
      <c r="N219" s="71">
        <v>742</v>
      </c>
      <c r="O219" s="71">
        <v>7917</v>
      </c>
      <c r="P219" s="71">
        <v>15686</v>
      </c>
      <c r="Q219" s="71">
        <v>750</v>
      </c>
      <c r="R219" s="71">
        <v>716</v>
      </c>
      <c r="S219" s="71">
        <v>4989</v>
      </c>
      <c r="T219" s="71">
        <v>4133</v>
      </c>
      <c r="U219" s="71">
        <v>97</v>
      </c>
      <c r="V219" s="70">
        <v>-0.18800430300000001</v>
      </c>
      <c r="W219" s="70">
        <v>-0.27500000000000002</v>
      </c>
      <c r="X219" s="70">
        <v>-0.17463848700000001</v>
      </c>
      <c r="Y219" s="70">
        <v>-0.29919447599999999</v>
      </c>
      <c r="Z219" s="70">
        <v>-0.19443303200000001</v>
      </c>
      <c r="AA219" s="70">
        <v>-0.161073826</v>
      </c>
      <c r="AB219" s="70">
        <v>-0.23422459900000001</v>
      </c>
      <c r="AC219" s="70">
        <v>-0.20557324799999999</v>
      </c>
      <c r="AD219" s="70">
        <v>-0.13481264400000001</v>
      </c>
      <c r="AE219" s="70">
        <v>-0.224</v>
      </c>
    </row>
    <row r="220" spans="1:31" s="60" customFormat="1" ht="15" customHeight="1" x14ac:dyDescent="0.35">
      <c r="A220" s="201" t="s">
        <v>343</v>
      </c>
      <c r="B220" s="69">
        <v>42173</v>
      </c>
      <c r="C220" s="71">
        <v>61</v>
      </c>
      <c r="D220" s="71">
        <v>828</v>
      </c>
      <c r="E220" s="71">
        <v>10274</v>
      </c>
      <c r="F220" s="71">
        <v>18357</v>
      </c>
      <c r="G220" s="71">
        <v>871</v>
      </c>
      <c r="H220" s="71">
        <v>891</v>
      </c>
      <c r="I220" s="71">
        <v>6311</v>
      </c>
      <c r="J220" s="71">
        <v>4464</v>
      </c>
      <c r="K220" s="71">
        <v>116</v>
      </c>
      <c r="L220" s="69">
        <v>34588</v>
      </c>
      <c r="M220" s="71">
        <v>70</v>
      </c>
      <c r="N220" s="71">
        <v>765</v>
      </c>
      <c r="O220" s="71">
        <v>7784</v>
      </c>
      <c r="P220" s="71">
        <v>15345</v>
      </c>
      <c r="Q220" s="71">
        <v>752</v>
      </c>
      <c r="R220" s="71">
        <v>715</v>
      </c>
      <c r="S220" s="71">
        <v>5048</v>
      </c>
      <c r="T220" s="71">
        <v>4029</v>
      </c>
      <c r="U220" s="71">
        <v>80</v>
      </c>
      <c r="V220" s="70">
        <v>-0.15972287499999999</v>
      </c>
      <c r="W220" s="70">
        <v>0.14754098399999999</v>
      </c>
      <c r="X220" s="70">
        <v>-7.6086956999999997E-2</v>
      </c>
      <c r="Y220" s="70">
        <v>-0.242359354</v>
      </c>
      <c r="Z220" s="70">
        <v>-0.16407909800000001</v>
      </c>
      <c r="AA220" s="70">
        <v>-0.136624569</v>
      </c>
      <c r="AB220" s="70">
        <v>-0.197530864</v>
      </c>
      <c r="AC220" s="70">
        <v>-0.20012676300000001</v>
      </c>
      <c r="AD220" s="70">
        <v>-9.7446237000000005E-2</v>
      </c>
      <c r="AE220" s="70">
        <v>-0.31034482800000002</v>
      </c>
    </row>
    <row r="221" spans="1:31" s="60" customFormat="1" ht="15" customHeight="1" x14ac:dyDescent="0.35">
      <c r="A221" s="199">
        <v>44106</v>
      </c>
      <c r="B221" s="69">
        <v>41481</v>
      </c>
      <c r="C221" s="71">
        <v>68</v>
      </c>
      <c r="D221" s="71">
        <v>816</v>
      </c>
      <c r="E221" s="71">
        <v>10168</v>
      </c>
      <c r="F221" s="71">
        <v>17993</v>
      </c>
      <c r="G221" s="71">
        <v>865</v>
      </c>
      <c r="H221" s="71">
        <v>841</v>
      </c>
      <c r="I221" s="71">
        <v>6170</v>
      </c>
      <c r="J221" s="71">
        <v>4436</v>
      </c>
      <c r="K221" s="71">
        <v>124</v>
      </c>
      <c r="L221" s="69">
        <v>34666</v>
      </c>
      <c r="M221" s="71">
        <v>73</v>
      </c>
      <c r="N221" s="71">
        <v>746</v>
      </c>
      <c r="O221" s="71">
        <v>7902</v>
      </c>
      <c r="P221" s="71">
        <v>15005</v>
      </c>
      <c r="Q221" s="71">
        <v>761</v>
      </c>
      <c r="R221" s="71">
        <v>779</v>
      </c>
      <c r="S221" s="71">
        <v>5137</v>
      </c>
      <c r="T221" s="71">
        <v>4162</v>
      </c>
      <c r="U221" s="71">
        <v>101</v>
      </c>
      <c r="V221" s="70">
        <v>-0.145275125</v>
      </c>
      <c r="W221" s="70">
        <v>7.3529412000000002E-2</v>
      </c>
      <c r="X221" s="70">
        <v>-8.5784314E-2</v>
      </c>
      <c r="Y221" s="70">
        <v>-0.22285601899999999</v>
      </c>
      <c r="Z221" s="70">
        <v>-0.16606458099999999</v>
      </c>
      <c r="AA221" s="70">
        <v>-0.120231214</v>
      </c>
      <c r="AB221" s="70">
        <v>-7.3721759999999997E-2</v>
      </c>
      <c r="AC221" s="70">
        <v>-0.16742301500000001</v>
      </c>
      <c r="AD221" s="70">
        <v>-6.1767358000000001E-2</v>
      </c>
      <c r="AE221" s="70">
        <v>-0.18548387099999999</v>
      </c>
    </row>
    <row r="222" spans="1:31" s="60" customFormat="1" ht="15" customHeight="1" x14ac:dyDescent="0.35">
      <c r="A222" s="199">
        <v>44107</v>
      </c>
      <c r="B222" s="69">
        <v>40661</v>
      </c>
      <c r="C222" s="71">
        <v>67</v>
      </c>
      <c r="D222" s="71">
        <v>792</v>
      </c>
      <c r="E222" s="71">
        <v>9965</v>
      </c>
      <c r="F222" s="71">
        <v>17435</v>
      </c>
      <c r="G222" s="71">
        <v>857</v>
      </c>
      <c r="H222" s="71">
        <v>850</v>
      </c>
      <c r="I222" s="71">
        <v>6144</v>
      </c>
      <c r="J222" s="71">
        <v>4432</v>
      </c>
      <c r="K222" s="71">
        <v>119</v>
      </c>
      <c r="L222" s="69">
        <v>31979</v>
      </c>
      <c r="M222" s="71">
        <v>50</v>
      </c>
      <c r="N222" s="71">
        <v>686</v>
      </c>
      <c r="O222" s="71">
        <v>7019</v>
      </c>
      <c r="P222" s="71">
        <v>13572</v>
      </c>
      <c r="Q222" s="71">
        <v>715</v>
      </c>
      <c r="R222" s="71">
        <v>741</v>
      </c>
      <c r="S222" s="71">
        <v>5068</v>
      </c>
      <c r="T222" s="71">
        <v>4043</v>
      </c>
      <c r="U222" s="71">
        <v>85</v>
      </c>
      <c r="V222" s="70">
        <v>-0.186864738</v>
      </c>
      <c r="W222" s="70">
        <v>-0.253731343</v>
      </c>
      <c r="X222" s="70">
        <v>-0.133838384</v>
      </c>
      <c r="Y222" s="70">
        <v>-0.29563472200000002</v>
      </c>
      <c r="Z222" s="70">
        <v>-0.221565816</v>
      </c>
      <c r="AA222" s="70">
        <v>-0.165694282</v>
      </c>
      <c r="AB222" s="70">
        <v>-0.128235294</v>
      </c>
      <c r="AC222" s="70">
        <v>-0.17513020800000001</v>
      </c>
      <c r="AD222" s="70">
        <v>-8.7770758000000004E-2</v>
      </c>
      <c r="AE222" s="70">
        <v>-0.28571428599999998</v>
      </c>
    </row>
    <row r="223" spans="1:31" s="60" customFormat="1" ht="15" customHeight="1" x14ac:dyDescent="0.35">
      <c r="A223" s="199">
        <v>44108</v>
      </c>
      <c r="B223" s="69">
        <v>40886</v>
      </c>
      <c r="C223" s="71">
        <v>70</v>
      </c>
      <c r="D223" s="71">
        <v>764</v>
      </c>
      <c r="E223" s="71">
        <v>10227</v>
      </c>
      <c r="F223" s="71">
        <v>17461</v>
      </c>
      <c r="G223" s="71">
        <v>883</v>
      </c>
      <c r="H223" s="71">
        <v>816</v>
      </c>
      <c r="I223" s="71">
        <v>6278</v>
      </c>
      <c r="J223" s="71">
        <v>4269</v>
      </c>
      <c r="K223" s="71">
        <v>118</v>
      </c>
      <c r="L223" s="69">
        <v>32209</v>
      </c>
      <c r="M223" s="71">
        <v>52</v>
      </c>
      <c r="N223" s="71">
        <v>702</v>
      </c>
      <c r="O223" s="71">
        <v>7112</v>
      </c>
      <c r="P223" s="71">
        <v>13687</v>
      </c>
      <c r="Q223" s="71">
        <v>693</v>
      </c>
      <c r="R223" s="71">
        <v>783</v>
      </c>
      <c r="S223" s="71">
        <v>5137</v>
      </c>
      <c r="T223" s="71">
        <v>3954</v>
      </c>
      <c r="U223" s="71">
        <v>89</v>
      </c>
      <c r="V223" s="70">
        <v>-0.18141491900000001</v>
      </c>
      <c r="W223" s="70">
        <v>-0.257142857</v>
      </c>
      <c r="X223" s="70">
        <v>-8.1151831999999993E-2</v>
      </c>
      <c r="Y223" s="70">
        <v>-0.30458590000000002</v>
      </c>
      <c r="Z223" s="70">
        <v>-0.21613882400000001</v>
      </c>
      <c r="AA223" s="70">
        <v>-0.215175538</v>
      </c>
      <c r="AB223" s="70">
        <v>-4.0441176000000002E-2</v>
      </c>
      <c r="AC223" s="70">
        <v>-0.181745779</v>
      </c>
      <c r="AD223" s="70">
        <v>-7.3787772000000001E-2</v>
      </c>
      <c r="AE223" s="70">
        <v>-0.24576271199999999</v>
      </c>
    </row>
    <row r="224" spans="1:31" s="60" customFormat="1" ht="15" customHeight="1" x14ac:dyDescent="0.35">
      <c r="A224" s="199">
        <v>44109</v>
      </c>
      <c r="B224" s="69">
        <v>39064</v>
      </c>
      <c r="C224" s="71">
        <v>56</v>
      </c>
      <c r="D224" s="71">
        <v>775</v>
      </c>
      <c r="E224" s="71">
        <v>9110</v>
      </c>
      <c r="F224" s="71">
        <v>16678</v>
      </c>
      <c r="G224" s="71">
        <v>874</v>
      </c>
      <c r="H224" s="71">
        <v>885</v>
      </c>
      <c r="I224" s="71">
        <v>6223</v>
      </c>
      <c r="J224" s="71">
        <v>4364</v>
      </c>
      <c r="K224" s="71">
        <v>99</v>
      </c>
      <c r="L224" s="69">
        <v>37205</v>
      </c>
      <c r="M224" s="71">
        <v>54</v>
      </c>
      <c r="N224" s="71">
        <v>825</v>
      </c>
      <c r="O224" s="71">
        <v>8438</v>
      </c>
      <c r="P224" s="71">
        <v>16092</v>
      </c>
      <c r="Q224" s="71">
        <v>842</v>
      </c>
      <c r="R224" s="71">
        <v>828</v>
      </c>
      <c r="S224" s="71">
        <v>5624</v>
      </c>
      <c r="T224" s="71">
        <v>4413</v>
      </c>
      <c r="U224" s="71">
        <v>89</v>
      </c>
      <c r="V224" s="70">
        <v>-3.9627428999999999E-2</v>
      </c>
      <c r="W224" s="70">
        <v>-3.5714285999999998E-2</v>
      </c>
      <c r="X224" s="70">
        <v>6.4516129000000005E-2</v>
      </c>
      <c r="Y224" s="70">
        <v>-7.3765093000000004E-2</v>
      </c>
      <c r="Z224" s="70">
        <v>-3.5136107E-2</v>
      </c>
      <c r="AA224" s="70">
        <v>-3.6613272000000002E-2</v>
      </c>
      <c r="AB224" s="70">
        <v>-6.4406779999999997E-2</v>
      </c>
      <c r="AC224" s="70">
        <v>-9.6255825000000003E-2</v>
      </c>
      <c r="AD224" s="70">
        <v>1.1228231E-2</v>
      </c>
      <c r="AE224" s="70">
        <v>-0.101010101</v>
      </c>
    </row>
    <row r="225" spans="1:31" s="60" customFormat="1" ht="15" customHeight="1" x14ac:dyDescent="0.35">
      <c r="A225" s="199">
        <v>44110</v>
      </c>
      <c r="B225" s="69">
        <v>41168</v>
      </c>
      <c r="C225" s="71">
        <v>66</v>
      </c>
      <c r="D225" s="71">
        <v>776</v>
      </c>
      <c r="E225" s="71">
        <v>9550</v>
      </c>
      <c r="F225" s="71">
        <v>17899</v>
      </c>
      <c r="G225" s="71">
        <v>899</v>
      </c>
      <c r="H225" s="71">
        <v>941</v>
      </c>
      <c r="I225" s="71">
        <v>6511</v>
      </c>
      <c r="J225" s="71">
        <v>4431</v>
      </c>
      <c r="K225" s="71">
        <v>95</v>
      </c>
      <c r="L225" s="69">
        <v>35137</v>
      </c>
      <c r="M225" s="71">
        <v>44</v>
      </c>
      <c r="N225" s="71">
        <v>763</v>
      </c>
      <c r="O225" s="71">
        <v>7940</v>
      </c>
      <c r="P225" s="71">
        <v>15042</v>
      </c>
      <c r="Q225" s="71">
        <v>790</v>
      </c>
      <c r="R225" s="71">
        <v>808</v>
      </c>
      <c r="S225" s="71">
        <v>5435</v>
      </c>
      <c r="T225" s="71">
        <v>4212</v>
      </c>
      <c r="U225" s="71">
        <v>103</v>
      </c>
      <c r="V225" s="70">
        <v>-0.13982541600000001</v>
      </c>
      <c r="W225" s="70">
        <v>-0.33333333300000001</v>
      </c>
      <c r="X225" s="70">
        <v>-1.6752577000000001E-2</v>
      </c>
      <c r="Y225" s="70">
        <v>-0.168586387</v>
      </c>
      <c r="Z225" s="70">
        <v>-0.159617856</v>
      </c>
      <c r="AA225" s="70">
        <v>-0.121245829</v>
      </c>
      <c r="AB225" s="70">
        <v>-0.14133900099999999</v>
      </c>
      <c r="AC225" s="70">
        <v>-0.16525879299999999</v>
      </c>
      <c r="AD225" s="70">
        <v>-4.9424508999999998E-2</v>
      </c>
      <c r="AE225" s="70">
        <v>8.4210525999999994E-2</v>
      </c>
    </row>
    <row r="226" spans="1:31" s="60" customFormat="1" ht="15" customHeight="1" x14ac:dyDescent="0.35">
      <c r="A226" s="199">
        <v>44111</v>
      </c>
      <c r="B226" s="69">
        <v>45891</v>
      </c>
      <c r="C226" s="71">
        <v>67</v>
      </c>
      <c r="D226" s="71">
        <v>912</v>
      </c>
      <c r="E226" s="71">
        <v>11686</v>
      </c>
      <c r="F226" s="71">
        <v>19556</v>
      </c>
      <c r="G226" s="71">
        <v>986</v>
      </c>
      <c r="H226" s="71">
        <v>1006</v>
      </c>
      <c r="I226" s="71">
        <v>6790</v>
      </c>
      <c r="J226" s="71">
        <v>4767</v>
      </c>
      <c r="K226" s="71">
        <v>121</v>
      </c>
      <c r="L226" s="69">
        <v>34347</v>
      </c>
      <c r="M226" s="71">
        <v>57</v>
      </c>
      <c r="N226" s="71">
        <v>739</v>
      </c>
      <c r="O226" s="71">
        <v>7875</v>
      </c>
      <c r="P226" s="71">
        <v>14712</v>
      </c>
      <c r="Q226" s="71">
        <v>760</v>
      </c>
      <c r="R226" s="71">
        <v>816</v>
      </c>
      <c r="S226" s="71">
        <v>5142</v>
      </c>
      <c r="T226" s="71">
        <v>4157</v>
      </c>
      <c r="U226" s="71">
        <v>89</v>
      </c>
      <c r="V226" s="70">
        <v>-0.226078059</v>
      </c>
      <c r="W226" s="70">
        <v>-0.149253731</v>
      </c>
      <c r="X226" s="70">
        <v>-0.18969298200000001</v>
      </c>
      <c r="Y226" s="70">
        <v>-0.326116721</v>
      </c>
      <c r="Z226" s="70">
        <v>-0.24769891599999999</v>
      </c>
      <c r="AA226" s="70">
        <v>-0.22920892500000001</v>
      </c>
      <c r="AB226" s="70">
        <v>-0.188866799</v>
      </c>
      <c r="AC226" s="70">
        <v>-0.242709867</v>
      </c>
      <c r="AD226" s="70">
        <v>-0.12796308000000001</v>
      </c>
      <c r="AE226" s="70">
        <v>-0.26446280999999999</v>
      </c>
    </row>
    <row r="227" spans="1:31" s="60" customFormat="1" ht="15" customHeight="1" x14ac:dyDescent="0.35">
      <c r="A227" s="199">
        <v>44112</v>
      </c>
      <c r="B227" s="69">
        <v>42330</v>
      </c>
      <c r="C227" s="71">
        <v>77</v>
      </c>
      <c r="D227" s="71">
        <v>862</v>
      </c>
      <c r="E227" s="71">
        <v>10704</v>
      </c>
      <c r="F227" s="71">
        <v>18516</v>
      </c>
      <c r="G227" s="71">
        <v>898</v>
      </c>
      <c r="H227" s="71">
        <v>879</v>
      </c>
      <c r="I227" s="71">
        <v>5917</v>
      </c>
      <c r="J227" s="71">
        <v>4363</v>
      </c>
      <c r="K227" s="71">
        <v>114</v>
      </c>
      <c r="L227" s="69">
        <v>33905</v>
      </c>
      <c r="M227" s="71">
        <v>58</v>
      </c>
      <c r="N227" s="71">
        <v>754</v>
      </c>
      <c r="O227" s="71">
        <v>7689</v>
      </c>
      <c r="P227" s="71">
        <v>14658</v>
      </c>
      <c r="Q227" s="71">
        <v>751</v>
      </c>
      <c r="R227" s="71">
        <v>794</v>
      </c>
      <c r="S227" s="71">
        <v>5101</v>
      </c>
      <c r="T227" s="71">
        <v>4006</v>
      </c>
      <c r="U227" s="71">
        <v>94</v>
      </c>
      <c r="V227" s="70">
        <v>-0.17106178499999999</v>
      </c>
      <c r="W227" s="70">
        <v>-0.24675324700000001</v>
      </c>
      <c r="X227" s="70">
        <v>-0.125290023</v>
      </c>
      <c r="Y227" s="70">
        <v>-0.28167040399999999</v>
      </c>
      <c r="Z227" s="70">
        <v>-0.20836033700000001</v>
      </c>
      <c r="AA227" s="70">
        <v>-0.16369710500000001</v>
      </c>
      <c r="AB227" s="70">
        <v>-9.6700796000000006E-2</v>
      </c>
      <c r="AC227" s="70">
        <v>-0.13790772400000001</v>
      </c>
      <c r="AD227" s="70">
        <v>-8.1824433000000002E-2</v>
      </c>
      <c r="AE227" s="70">
        <v>-0.175438596</v>
      </c>
    </row>
    <row r="228" spans="1:31" s="60" customFormat="1" ht="15" customHeight="1" x14ac:dyDescent="0.35">
      <c r="A228" s="199">
        <v>44113</v>
      </c>
      <c r="B228" s="69">
        <v>41608</v>
      </c>
      <c r="C228" s="71">
        <v>63</v>
      </c>
      <c r="D228" s="71">
        <v>830</v>
      </c>
      <c r="E228" s="71">
        <v>10326</v>
      </c>
      <c r="F228" s="71">
        <v>18233</v>
      </c>
      <c r="G228" s="71">
        <v>872</v>
      </c>
      <c r="H228" s="71">
        <v>807</v>
      </c>
      <c r="I228" s="71">
        <v>6113</v>
      </c>
      <c r="J228" s="71">
        <v>4260</v>
      </c>
      <c r="K228" s="71">
        <v>104</v>
      </c>
      <c r="L228" s="69">
        <v>33407</v>
      </c>
      <c r="M228" s="71">
        <v>63</v>
      </c>
      <c r="N228" s="71">
        <v>676</v>
      </c>
      <c r="O228" s="71">
        <v>7546</v>
      </c>
      <c r="P228" s="71">
        <v>14329</v>
      </c>
      <c r="Q228" s="71">
        <v>771</v>
      </c>
      <c r="R228" s="71">
        <v>754</v>
      </c>
      <c r="S228" s="71">
        <v>5181</v>
      </c>
      <c r="T228" s="71">
        <v>3973</v>
      </c>
      <c r="U228" s="71">
        <v>114</v>
      </c>
      <c r="V228" s="70">
        <v>-0.17329454599999999</v>
      </c>
      <c r="W228" s="70">
        <v>0</v>
      </c>
      <c r="X228" s="70">
        <v>-0.18554216900000001</v>
      </c>
      <c r="Y228" s="70">
        <v>-0.26922331999999999</v>
      </c>
      <c r="Z228" s="70">
        <v>-0.21411726</v>
      </c>
      <c r="AA228" s="70">
        <v>-0.115825688</v>
      </c>
      <c r="AB228" s="70">
        <v>-6.5675340999999998E-2</v>
      </c>
      <c r="AC228" s="70">
        <v>-0.152461966</v>
      </c>
      <c r="AD228" s="70">
        <v>-6.7370892000000002E-2</v>
      </c>
      <c r="AE228" s="70">
        <v>9.6153846000000001E-2</v>
      </c>
    </row>
    <row r="229" spans="1:31" s="60" customFormat="1" ht="15" customHeight="1" x14ac:dyDescent="0.35">
      <c r="A229" s="199">
        <v>44114</v>
      </c>
      <c r="B229" s="69">
        <v>41219</v>
      </c>
      <c r="C229" s="71">
        <v>63</v>
      </c>
      <c r="D229" s="71">
        <v>821</v>
      </c>
      <c r="E229" s="71">
        <v>10283</v>
      </c>
      <c r="F229" s="71">
        <v>17932</v>
      </c>
      <c r="G229" s="71">
        <v>780</v>
      </c>
      <c r="H229" s="71">
        <v>849</v>
      </c>
      <c r="I229" s="71">
        <v>6022</v>
      </c>
      <c r="J229" s="71">
        <v>4354</v>
      </c>
      <c r="K229" s="71">
        <v>115</v>
      </c>
      <c r="L229" s="69">
        <v>31625</v>
      </c>
      <c r="M229" s="71">
        <v>57</v>
      </c>
      <c r="N229" s="71">
        <v>655</v>
      </c>
      <c r="O229" s="71">
        <v>7089</v>
      </c>
      <c r="P229" s="71">
        <v>13527</v>
      </c>
      <c r="Q229" s="71">
        <v>643</v>
      </c>
      <c r="R229" s="71">
        <v>763</v>
      </c>
      <c r="S229" s="71">
        <v>4938</v>
      </c>
      <c r="T229" s="71">
        <v>3862</v>
      </c>
      <c r="U229" s="71">
        <v>91</v>
      </c>
      <c r="V229" s="70">
        <v>-0.20687871699999999</v>
      </c>
      <c r="W229" s="70">
        <v>-9.5238094999999995E-2</v>
      </c>
      <c r="X229" s="70">
        <v>-0.202192448</v>
      </c>
      <c r="Y229" s="70">
        <v>-0.31060974400000002</v>
      </c>
      <c r="Z229" s="70">
        <v>-0.245650234</v>
      </c>
      <c r="AA229" s="70">
        <v>-0.17564102600000001</v>
      </c>
      <c r="AB229" s="70">
        <v>-0.10129564200000001</v>
      </c>
      <c r="AC229" s="70">
        <v>-0.18000664199999999</v>
      </c>
      <c r="AD229" s="70">
        <v>-0.112999541</v>
      </c>
      <c r="AE229" s="70">
        <v>-0.20869565200000001</v>
      </c>
    </row>
    <row r="230" spans="1:31" s="60" customFormat="1" ht="15" customHeight="1" x14ac:dyDescent="0.35">
      <c r="A230" s="199">
        <v>44115</v>
      </c>
      <c r="B230" s="69">
        <v>41594</v>
      </c>
      <c r="C230" s="71">
        <v>60</v>
      </c>
      <c r="D230" s="71">
        <v>827</v>
      </c>
      <c r="E230" s="71">
        <v>10390</v>
      </c>
      <c r="F230" s="71">
        <v>18018</v>
      </c>
      <c r="G230" s="71">
        <v>744</v>
      </c>
      <c r="H230" s="71">
        <v>813</v>
      </c>
      <c r="I230" s="71">
        <v>6181</v>
      </c>
      <c r="J230" s="71">
        <v>4442</v>
      </c>
      <c r="K230" s="71">
        <v>119</v>
      </c>
      <c r="L230" s="69">
        <v>30099</v>
      </c>
      <c r="M230" s="71">
        <v>54</v>
      </c>
      <c r="N230" s="71">
        <v>651</v>
      </c>
      <c r="O230" s="71">
        <v>6875</v>
      </c>
      <c r="P230" s="71">
        <v>12784</v>
      </c>
      <c r="Q230" s="71">
        <v>721</v>
      </c>
      <c r="R230" s="71">
        <v>767</v>
      </c>
      <c r="S230" s="71">
        <v>4606</v>
      </c>
      <c r="T230" s="71">
        <v>3571</v>
      </c>
      <c r="U230" s="71">
        <v>70</v>
      </c>
      <c r="V230" s="70">
        <v>-0.25573644400000001</v>
      </c>
      <c r="W230" s="70">
        <v>-0.1</v>
      </c>
      <c r="X230" s="70">
        <v>-0.21281741200000001</v>
      </c>
      <c r="Y230" s="70">
        <v>-0.33830606400000002</v>
      </c>
      <c r="Z230" s="70">
        <v>-0.29048729000000001</v>
      </c>
      <c r="AA230" s="70">
        <v>-3.0913978000000002E-2</v>
      </c>
      <c r="AB230" s="70">
        <v>-5.6580565999999999E-2</v>
      </c>
      <c r="AC230" s="70">
        <v>-0.25481313700000002</v>
      </c>
      <c r="AD230" s="70">
        <v>-0.19608284600000001</v>
      </c>
      <c r="AE230" s="70">
        <v>-0.41176470599999998</v>
      </c>
    </row>
    <row r="231" spans="1:31" s="60" customFormat="1" ht="15" customHeight="1" x14ac:dyDescent="0.35">
      <c r="A231" s="199">
        <v>44116</v>
      </c>
      <c r="B231" s="69">
        <v>39079</v>
      </c>
      <c r="C231" s="71">
        <v>55</v>
      </c>
      <c r="D231" s="71">
        <v>758</v>
      </c>
      <c r="E231" s="71">
        <v>9336</v>
      </c>
      <c r="F231" s="71">
        <v>16749</v>
      </c>
      <c r="G231" s="71">
        <v>818</v>
      </c>
      <c r="H231" s="71">
        <v>852</v>
      </c>
      <c r="I231" s="71">
        <v>6084</v>
      </c>
      <c r="J231" s="71">
        <v>4331</v>
      </c>
      <c r="K231" s="71">
        <v>96</v>
      </c>
      <c r="L231" s="69">
        <v>31994</v>
      </c>
      <c r="M231" s="71">
        <v>46</v>
      </c>
      <c r="N231" s="71">
        <v>654</v>
      </c>
      <c r="O231" s="71">
        <v>7547</v>
      </c>
      <c r="P231" s="71">
        <v>13517</v>
      </c>
      <c r="Q231" s="71">
        <v>688</v>
      </c>
      <c r="R231" s="71">
        <v>793</v>
      </c>
      <c r="S231" s="71">
        <v>4893</v>
      </c>
      <c r="T231" s="71">
        <v>3772</v>
      </c>
      <c r="U231" s="71">
        <v>84</v>
      </c>
      <c r="V231" s="70">
        <v>-0.17805870300000001</v>
      </c>
      <c r="W231" s="70">
        <v>-0.16363636400000001</v>
      </c>
      <c r="X231" s="70">
        <v>-0.13720316599999999</v>
      </c>
      <c r="Y231" s="70">
        <v>-0.191623822</v>
      </c>
      <c r="Z231" s="70">
        <v>-0.192966744</v>
      </c>
      <c r="AA231" s="70">
        <v>-0.15892420500000001</v>
      </c>
      <c r="AB231" s="70">
        <v>-6.9248825999999999E-2</v>
      </c>
      <c r="AC231" s="70">
        <v>-0.19575936899999999</v>
      </c>
      <c r="AD231" s="70">
        <v>-0.129069499</v>
      </c>
      <c r="AE231" s="70">
        <v>-0.125</v>
      </c>
    </row>
    <row r="232" spans="1:31" s="60" customFormat="1" ht="15" customHeight="1" x14ac:dyDescent="0.35">
      <c r="A232" s="199">
        <v>44117</v>
      </c>
      <c r="B232" s="69">
        <v>39883</v>
      </c>
      <c r="C232" s="71">
        <v>61</v>
      </c>
      <c r="D232" s="71">
        <v>727</v>
      </c>
      <c r="E232" s="71">
        <v>9756</v>
      </c>
      <c r="F232" s="71">
        <v>16837</v>
      </c>
      <c r="G232" s="71">
        <v>913</v>
      </c>
      <c r="H232" s="71">
        <v>871</v>
      </c>
      <c r="I232" s="71">
        <v>6092</v>
      </c>
      <c r="J232" s="71">
        <v>4528</v>
      </c>
      <c r="K232" s="71">
        <v>98</v>
      </c>
      <c r="L232" s="69">
        <v>35928</v>
      </c>
      <c r="M232" s="71">
        <v>60</v>
      </c>
      <c r="N232" s="71">
        <v>768</v>
      </c>
      <c r="O232" s="71">
        <v>7972</v>
      </c>
      <c r="P232" s="71">
        <v>15984</v>
      </c>
      <c r="Q232" s="71">
        <v>814</v>
      </c>
      <c r="R232" s="71">
        <v>775</v>
      </c>
      <c r="S232" s="71">
        <v>5374</v>
      </c>
      <c r="T232" s="71">
        <v>4069</v>
      </c>
      <c r="U232" s="71">
        <v>112</v>
      </c>
      <c r="V232" s="70">
        <v>-7.2061606E-2</v>
      </c>
      <c r="W232" s="70">
        <v>-1.6393443000000001E-2</v>
      </c>
      <c r="X232" s="70">
        <v>5.6396149E-2</v>
      </c>
      <c r="Y232" s="70">
        <v>-0.182861829</v>
      </c>
      <c r="Z232" s="70">
        <v>-5.0662232000000001E-2</v>
      </c>
      <c r="AA232" s="70">
        <v>-0.108433735</v>
      </c>
      <c r="AB232" s="70">
        <v>-0.11021814000000001</v>
      </c>
      <c r="AC232" s="70">
        <v>-0.117859488</v>
      </c>
      <c r="AD232" s="70">
        <v>-0.101369258</v>
      </c>
      <c r="AE232" s="70">
        <v>0.14285714299999999</v>
      </c>
    </row>
    <row r="233" spans="1:31" s="60" customFormat="1" ht="15" customHeight="1" x14ac:dyDescent="0.35">
      <c r="A233" s="199">
        <v>44118</v>
      </c>
      <c r="B233" s="69">
        <v>41607</v>
      </c>
      <c r="C233" s="71">
        <v>78</v>
      </c>
      <c r="D233" s="71">
        <v>867</v>
      </c>
      <c r="E233" s="71">
        <v>10421</v>
      </c>
      <c r="F233" s="71">
        <v>17768</v>
      </c>
      <c r="G233" s="71">
        <v>860</v>
      </c>
      <c r="H233" s="71">
        <v>921</v>
      </c>
      <c r="I233" s="71">
        <v>6175</v>
      </c>
      <c r="J233" s="71">
        <v>4440</v>
      </c>
      <c r="K233" s="71">
        <v>77</v>
      </c>
      <c r="L233" s="69">
        <v>34176</v>
      </c>
      <c r="M233" s="71">
        <v>70</v>
      </c>
      <c r="N233" s="71">
        <v>728</v>
      </c>
      <c r="O233" s="71">
        <v>7979</v>
      </c>
      <c r="P233" s="71">
        <v>15009</v>
      </c>
      <c r="Q233" s="71">
        <v>736</v>
      </c>
      <c r="R233" s="71">
        <v>757</v>
      </c>
      <c r="S233" s="71">
        <v>4932</v>
      </c>
      <c r="T233" s="71">
        <v>3879</v>
      </c>
      <c r="U233" s="71">
        <v>86</v>
      </c>
      <c r="V233" s="70">
        <v>-0.15997563000000001</v>
      </c>
      <c r="W233" s="70">
        <v>-0.102564103</v>
      </c>
      <c r="X233" s="70">
        <v>-0.16032295299999999</v>
      </c>
      <c r="Y233" s="70">
        <v>-0.23433451699999999</v>
      </c>
      <c r="Z233" s="70">
        <v>-0.155279154</v>
      </c>
      <c r="AA233" s="70">
        <v>-0.14418604700000001</v>
      </c>
      <c r="AB233" s="70">
        <v>-0.178067318</v>
      </c>
      <c r="AC233" s="70">
        <v>-0.20129554699999999</v>
      </c>
      <c r="AD233" s="70">
        <v>-0.126351351</v>
      </c>
      <c r="AE233" s="70">
        <v>0.11688311699999999</v>
      </c>
    </row>
    <row r="234" spans="1:31" s="60" customFormat="1" ht="15" customHeight="1" x14ac:dyDescent="0.35">
      <c r="A234" s="199">
        <v>44119</v>
      </c>
      <c r="B234" s="69">
        <v>44992</v>
      </c>
      <c r="C234" s="71">
        <v>64</v>
      </c>
      <c r="D234" s="71">
        <v>895</v>
      </c>
      <c r="E234" s="71">
        <v>11214</v>
      </c>
      <c r="F234" s="71">
        <v>19409</v>
      </c>
      <c r="G234" s="71">
        <v>901</v>
      </c>
      <c r="H234" s="71">
        <v>938</v>
      </c>
      <c r="I234" s="71">
        <v>6752</v>
      </c>
      <c r="J234" s="71">
        <v>4681</v>
      </c>
      <c r="K234" s="71">
        <v>138</v>
      </c>
      <c r="L234" s="69">
        <v>33097</v>
      </c>
      <c r="M234" s="71">
        <v>69</v>
      </c>
      <c r="N234" s="71">
        <v>750</v>
      </c>
      <c r="O234" s="71">
        <v>7904</v>
      </c>
      <c r="P234" s="71">
        <v>14023</v>
      </c>
      <c r="Q234" s="71">
        <v>687</v>
      </c>
      <c r="R234" s="71">
        <v>703</v>
      </c>
      <c r="S234" s="71">
        <v>4926</v>
      </c>
      <c r="T234" s="71">
        <v>3948</v>
      </c>
      <c r="U234" s="71">
        <v>87</v>
      </c>
      <c r="V234" s="70">
        <v>-0.25415951199999998</v>
      </c>
      <c r="W234" s="70">
        <v>7.8125E-2</v>
      </c>
      <c r="X234" s="70">
        <v>-0.16201117300000001</v>
      </c>
      <c r="Y234" s="70">
        <v>-0.29516675599999997</v>
      </c>
      <c r="Z234" s="70">
        <v>-0.27750012899999998</v>
      </c>
      <c r="AA234" s="70">
        <v>-0.23751387299999999</v>
      </c>
      <c r="AB234" s="70">
        <v>-0.25053304900000001</v>
      </c>
      <c r="AC234" s="70">
        <v>-0.270438389</v>
      </c>
      <c r="AD234" s="70">
        <v>-0.15659047200000001</v>
      </c>
      <c r="AE234" s="70">
        <v>-0.369565217</v>
      </c>
    </row>
    <row r="235" spans="1:31" s="60" customFormat="1" ht="15" customHeight="1" x14ac:dyDescent="0.35">
      <c r="A235" s="199">
        <v>44120</v>
      </c>
      <c r="B235" s="69">
        <v>41993</v>
      </c>
      <c r="C235" s="71">
        <v>78</v>
      </c>
      <c r="D235" s="71">
        <v>850</v>
      </c>
      <c r="E235" s="71">
        <v>10566</v>
      </c>
      <c r="F235" s="71">
        <v>17701</v>
      </c>
      <c r="G235" s="71">
        <v>853</v>
      </c>
      <c r="H235" s="71">
        <v>915</v>
      </c>
      <c r="I235" s="71">
        <v>6450</v>
      </c>
      <c r="J235" s="71">
        <v>4474</v>
      </c>
      <c r="K235" s="71">
        <v>106</v>
      </c>
      <c r="L235" s="69">
        <v>33016</v>
      </c>
      <c r="M235" s="71">
        <v>55</v>
      </c>
      <c r="N235" s="71">
        <v>761</v>
      </c>
      <c r="O235" s="71">
        <v>7698</v>
      </c>
      <c r="P235" s="71">
        <v>14178</v>
      </c>
      <c r="Q235" s="71">
        <v>712</v>
      </c>
      <c r="R235" s="71">
        <v>665</v>
      </c>
      <c r="S235" s="71">
        <v>4857</v>
      </c>
      <c r="T235" s="71">
        <v>3995</v>
      </c>
      <c r="U235" s="71">
        <v>95</v>
      </c>
      <c r="V235" s="70">
        <v>-0.19438699200000001</v>
      </c>
      <c r="W235" s="70">
        <v>-0.29487179499999999</v>
      </c>
      <c r="X235" s="70">
        <v>-0.104705882</v>
      </c>
      <c r="Y235" s="70">
        <v>-0.27143668399999998</v>
      </c>
      <c r="Z235" s="70">
        <v>-0.19902830299999999</v>
      </c>
      <c r="AA235" s="70">
        <v>-0.165298945</v>
      </c>
      <c r="AB235" s="70">
        <v>-0.273224044</v>
      </c>
      <c r="AC235" s="70">
        <v>-0.246976744</v>
      </c>
      <c r="AD235" s="70">
        <v>-0.107063031</v>
      </c>
      <c r="AE235" s="70">
        <v>-0.103773585</v>
      </c>
    </row>
    <row r="236" spans="1:31" s="60" customFormat="1" ht="15" customHeight="1" x14ac:dyDescent="0.35">
      <c r="A236" s="199">
        <v>44121</v>
      </c>
      <c r="B236" s="69">
        <v>40700</v>
      </c>
      <c r="C236" s="71">
        <v>66</v>
      </c>
      <c r="D236" s="71">
        <v>770</v>
      </c>
      <c r="E236" s="71">
        <v>10062</v>
      </c>
      <c r="F236" s="71">
        <v>17184</v>
      </c>
      <c r="G236" s="71">
        <v>886</v>
      </c>
      <c r="H236" s="71">
        <v>870</v>
      </c>
      <c r="I236" s="71">
        <v>6430</v>
      </c>
      <c r="J236" s="71">
        <v>4305</v>
      </c>
      <c r="K236" s="71">
        <v>127</v>
      </c>
      <c r="L236" s="69">
        <v>30542</v>
      </c>
      <c r="M236" s="71">
        <v>32</v>
      </c>
      <c r="N236" s="71">
        <v>713</v>
      </c>
      <c r="O236" s="71">
        <v>6869</v>
      </c>
      <c r="P236" s="71">
        <v>13083</v>
      </c>
      <c r="Q236" s="71">
        <v>680</v>
      </c>
      <c r="R236" s="71">
        <v>730</v>
      </c>
      <c r="S236" s="71">
        <v>4556</v>
      </c>
      <c r="T236" s="71">
        <v>3806</v>
      </c>
      <c r="U236" s="71">
        <v>73</v>
      </c>
      <c r="V236" s="70">
        <v>-0.227332071</v>
      </c>
      <c r="W236" s="70">
        <v>-0.515151515</v>
      </c>
      <c r="X236" s="70">
        <v>-7.4025973999999994E-2</v>
      </c>
      <c r="Y236" s="70">
        <v>-0.317332538</v>
      </c>
      <c r="Z236" s="70">
        <v>-0.23865223499999999</v>
      </c>
      <c r="AA236" s="70">
        <v>-0.23250564300000001</v>
      </c>
      <c r="AB236" s="70">
        <v>-0.16091954</v>
      </c>
      <c r="AC236" s="70">
        <v>-0.291446345</v>
      </c>
      <c r="AD236" s="70">
        <v>-0.115911731</v>
      </c>
      <c r="AE236" s="70">
        <v>-0.42519685000000002</v>
      </c>
    </row>
    <row r="237" spans="1:31" s="60" customFormat="1" ht="15" customHeight="1" x14ac:dyDescent="0.35">
      <c r="A237" s="199">
        <v>44122</v>
      </c>
      <c r="B237" s="69">
        <v>41134</v>
      </c>
      <c r="C237" s="71">
        <v>73</v>
      </c>
      <c r="D237" s="71">
        <v>827</v>
      </c>
      <c r="E237" s="71">
        <v>10222</v>
      </c>
      <c r="F237" s="71">
        <v>17510</v>
      </c>
      <c r="G237" s="71">
        <v>867</v>
      </c>
      <c r="H237" s="71">
        <v>891</v>
      </c>
      <c r="I237" s="71">
        <v>6348</v>
      </c>
      <c r="J237" s="71">
        <v>4293</v>
      </c>
      <c r="K237" s="71">
        <v>103</v>
      </c>
      <c r="L237" s="69">
        <v>30212</v>
      </c>
      <c r="M237" s="71">
        <v>49</v>
      </c>
      <c r="N237" s="71">
        <v>683</v>
      </c>
      <c r="O237" s="71">
        <v>6817</v>
      </c>
      <c r="P237" s="71">
        <v>13001</v>
      </c>
      <c r="Q237" s="71">
        <v>679</v>
      </c>
      <c r="R237" s="71">
        <v>694</v>
      </c>
      <c r="S237" s="71">
        <v>4552</v>
      </c>
      <c r="T237" s="71">
        <v>3653</v>
      </c>
      <c r="U237" s="71">
        <v>84</v>
      </c>
      <c r="V237" s="70">
        <v>-0.24317417199999999</v>
      </c>
      <c r="W237" s="70">
        <v>-0.32876712299999999</v>
      </c>
      <c r="X237" s="70">
        <v>-0.17412333699999999</v>
      </c>
      <c r="Y237" s="70">
        <v>-0.333105068</v>
      </c>
      <c r="Z237" s="70">
        <v>-0.25750999400000002</v>
      </c>
      <c r="AA237" s="70">
        <v>-0.21683967700000001</v>
      </c>
      <c r="AB237" s="70">
        <v>-0.22109988799999999</v>
      </c>
      <c r="AC237" s="70">
        <v>-0.28292375600000003</v>
      </c>
      <c r="AD237" s="70">
        <v>-0.14907989799999999</v>
      </c>
      <c r="AE237" s="70">
        <v>-0.18446601900000001</v>
      </c>
    </row>
    <row r="238" spans="1:31" s="60" customFormat="1" ht="15" customHeight="1" x14ac:dyDescent="0.35">
      <c r="A238" s="199">
        <v>44123</v>
      </c>
      <c r="B238" s="69">
        <v>39083</v>
      </c>
      <c r="C238" s="71">
        <v>61</v>
      </c>
      <c r="D238" s="71">
        <v>756</v>
      </c>
      <c r="E238" s="71">
        <v>9299</v>
      </c>
      <c r="F238" s="71">
        <v>16668</v>
      </c>
      <c r="G238" s="71">
        <v>856</v>
      </c>
      <c r="H238" s="71">
        <v>911</v>
      </c>
      <c r="I238" s="71">
        <v>6092</v>
      </c>
      <c r="J238" s="71">
        <v>4355</v>
      </c>
      <c r="K238" s="71">
        <v>85</v>
      </c>
      <c r="L238" s="69">
        <v>34821</v>
      </c>
      <c r="M238" s="71">
        <v>63</v>
      </c>
      <c r="N238" s="71">
        <v>779</v>
      </c>
      <c r="O238" s="71">
        <v>8084</v>
      </c>
      <c r="P238" s="71">
        <v>15022</v>
      </c>
      <c r="Q238" s="71">
        <v>725</v>
      </c>
      <c r="R238" s="71">
        <v>752</v>
      </c>
      <c r="S238" s="71">
        <v>5085</v>
      </c>
      <c r="T238" s="71">
        <v>4214</v>
      </c>
      <c r="U238" s="71">
        <v>97</v>
      </c>
      <c r="V238" s="70">
        <v>-0.10230325</v>
      </c>
      <c r="W238" s="70">
        <v>3.2786885000000002E-2</v>
      </c>
      <c r="X238" s="70">
        <v>3.042328E-2</v>
      </c>
      <c r="Y238" s="70">
        <v>-0.130659211</v>
      </c>
      <c r="Z238" s="70">
        <v>-9.8752099999999995E-2</v>
      </c>
      <c r="AA238" s="70">
        <v>-0.153037383</v>
      </c>
      <c r="AB238" s="70">
        <v>-0.17453347999999999</v>
      </c>
      <c r="AC238" s="70">
        <v>-0.16529875199999999</v>
      </c>
      <c r="AD238" s="70">
        <v>-3.2376579000000003E-2</v>
      </c>
      <c r="AE238" s="70">
        <v>0.141176471</v>
      </c>
    </row>
    <row r="239" spans="1:31" s="60" customFormat="1" ht="15" customHeight="1" x14ac:dyDescent="0.35">
      <c r="A239" s="199">
        <v>44124</v>
      </c>
      <c r="B239" s="69">
        <v>40636</v>
      </c>
      <c r="C239" s="71">
        <v>74</v>
      </c>
      <c r="D239" s="71">
        <v>802</v>
      </c>
      <c r="E239" s="71">
        <v>9427</v>
      </c>
      <c r="F239" s="71">
        <v>17677</v>
      </c>
      <c r="G239" s="71">
        <v>882</v>
      </c>
      <c r="H239" s="71">
        <v>962</v>
      </c>
      <c r="I239" s="71">
        <v>6306</v>
      </c>
      <c r="J239" s="71">
        <v>4411</v>
      </c>
      <c r="K239" s="71">
        <v>95</v>
      </c>
      <c r="L239" s="69">
        <v>32724</v>
      </c>
      <c r="M239" s="71">
        <v>64</v>
      </c>
      <c r="N239" s="71">
        <v>783</v>
      </c>
      <c r="O239" s="71">
        <v>7650</v>
      </c>
      <c r="P239" s="71">
        <v>14160</v>
      </c>
      <c r="Q239" s="71">
        <v>679</v>
      </c>
      <c r="R239" s="71">
        <v>713</v>
      </c>
      <c r="S239" s="71">
        <v>4745</v>
      </c>
      <c r="T239" s="71">
        <v>3835</v>
      </c>
      <c r="U239" s="71">
        <v>95</v>
      </c>
      <c r="V239" s="70">
        <v>-0.19657790999999999</v>
      </c>
      <c r="W239" s="70">
        <v>-0.13513513499999999</v>
      </c>
      <c r="X239" s="70">
        <v>-2.3690772999999998E-2</v>
      </c>
      <c r="Y239" s="70">
        <v>-0.188501114</v>
      </c>
      <c r="Z239" s="70">
        <v>-0.198959099</v>
      </c>
      <c r="AA239" s="70">
        <v>-0.23015873000000001</v>
      </c>
      <c r="AB239" s="70">
        <v>-0.258835759</v>
      </c>
      <c r="AC239" s="70">
        <v>-0.247542023</v>
      </c>
      <c r="AD239" s="70">
        <v>-0.130582634</v>
      </c>
      <c r="AE239" s="70">
        <v>0</v>
      </c>
    </row>
    <row r="240" spans="1:31" s="60" customFormat="1" ht="15" customHeight="1" x14ac:dyDescent="0.35">
      <c r="A240" s="199">
        <v>44125</v>
      </c>
      <c r="B240" s="69">
        <v>44567</v>
      </c>
      <c r="C240" s="71">
        <v>63</v>
      </c>
      <c r="D240" s="71">
        <v>890</v>
      </c>
      <c r="E240" s="71">
        <v>11336</v>
      </c>
      <c r="F240" s="71">
        <v>19157</v>
      </c>
      <c r="G240" s="71">
        <v>954</v>
      </c>
      <c r="H240" s="71">
        <v>912</v>
      </c>
      <c r="I240" s="71">
        <v>6599</v>
      </c>
      <c r="J240" s="71">
        <v>4533</v>
      </c>
      <c r="K240" s="71">
        <v>123</v>
      </c>
      <c r="L240" s="69">
        <v>31832</v>
      </c>
      <c r="M240" s="71">
        <v>62</v>
      </c>
      <c r="N240" s="71">
        <v>702</v>
      </c>
      <c r="O240" s="71">
        <v>7248</v>
      </c>
      <c r="P240" s="71">
        <v>13950</v>
      </c>
      <c r="Q240" s="71">
        <v>663</v>
      </c>
      <c r="R240" s="71">
        <v>679</v>
      </c>
      <c r="S240" s="71">
        <v>4624</v>
      </c>
      <c r="T240" s="71">
        <v>3805</v>
      </c>
      <c r="U240" s="71">
        <v>99</v>
      </c>
      <c r="V240" s="70">
        <v>-0.26020884100000002</v>
      </c>
      <c r="W240" s="70">
        <v>-1.5873016E-2</v>
      </c>
      <c r="X240" s="70">
        <v>-0.211235955</v>
      </c>
      <c r="Y240" s="70">
        <v>-0.36062103000000001</v>
      </c>
      <c r="Z240" s="70">
        <v>-0.27180664999999998</v>
      </c>
      <c r="AA240" s="70">
        <v>-0.30503144700000001</v>
      </c>
      <c r="AB240" s="70">
        <v>-0.25548245600000002</v>
      </c>
      <c r="AC240" s="70">
        <v>-0.29928777099999998</v>
      </c>
      <c r="AD240" s="70">
        <v>-0.160600044</v>
      </c>
      <c r="AE240" s="70">
        <v>-0.19512195099999999</v>
      </c>
    </row>
    <row r="241" spans="1:31" s="60" customFormat="1" ht="15" customHeight="1" x14ac:dyDescent="0.35">
      <c r="A241" s="199">
        <v>44126</v>
      </c>
      <c r="B241" s="69">
        <v>42310</v>
      </c>
      <c r="C241" s="71">
        <v>63</v>
      </c>
      <c r="D241" s="71">
        <v>857</v>
      </c>
      <c r="E241" s="71">
        <v>10711</v>
      </c>
      <c r="F241" s="71">
        <v>18221</v>
      </c>
      <c r="G241" s="71">
        <v>867</v>
      </c>
      <c r="H241" s="71">
        <v>895</v>
      </c>
      <c r="I241" s="71">
        <v>6188</v>
      </c>
      <c r="J241" s="71">
        <v>4392</v>
      </c>
      <c r="K241" s="71">
        <v>116</v>
      </c>
      <c r="L241" s="69">
        <v>31878</v>
      </c>
      <c r="M241" s="71">
        <v>47</v>
      </c>
      <c r="N241" s="71">
        <v>716</v>
      </c>
      <c r="O241" s="71">
        <v>7676</v>
      </c>
      <c r="P241" s="71">
        <v>13739</v>
      </c>
      <c r="Q241" s="71">
        <v>693</v>
      </c>
      <c r="R241" s="71">
        <v>640</v>
      </c>
      <c r="S241" s="71">
        <v>4504</v>
      </c>
      <c r="T241" s="71">
        <v>3761</v>
      </c>
      <c r="U241" s="71">
        <v>102</v>
      </c>
      <c r="V241" s="70">
        <v>-0.23408968599999999</v>
      </c>
      <c r="W241" s="70">
        <v>-0.253968254</v>
      </c>
      <c r="X241" s="70">
        <v>-0.16452742100000001</v>
      </c>
      <c r="Y241" s="70">
        <v>-0.283353562</v>
      </c>
      <c r="Z241" s="70">
        <v>-0.24597991299999999</v>
      </c>
      <c r="AA241" s="70">
        <v>-0.20069204199999999</v>
      </c>
      <c r="AB241" s="70">
        <v>-0.28491620099999998</v>
      </c>
      <c r="AC241" s="70">
        <v>-0.272139625</v>
      </c>
      <c r="AD241" s="70">
        <v>-0.14367031</v>
      </c>
      <c r="AE241" s="70">
        <v>-0.12068965500000001</v>
      </c>
    </row>
    <row r="242" spans="1:31" s="60" customFormat="1" ht="15" customHeight="1" x14ac:dyDescent="0.35">
      <c r="A242" s="199">
        <v>44127</v>
      </c>
      <c r="B242" s="69">
        <v>41438</v>
      </c>
      <c r="C242" s="71">
        <v>75</v>
      </c>
      <c r="D242" s="71">
        <v>796</v>
      </c>
      <c r="E242" s="71">
        <v>10430</v>
      </c>
      <c r="F242" s="71">
        <v>17893</v>
      </c>
      <c r="G242" s="71">
        <v>874</v>
      </c>
      <c r="H242" s="71">
        <v>833</v>
      </c>
      <c r="I242" s="71">
        <v>6067</v>
      </c>
      <c r="J242" s="71">
        <v>4338</v>
      </c>
      <c r="K242" s="71">
        <v>132</v>
      </c>
      <c r="L242" s="69">
        <v>32437</v>
      </c>
      <c r="M242" s="71">
        <v>57</v>
      </c>
      <c r="N242" s="71">
        <v>751</v>
      </c>
      <c r="O242" s="71">
        <v>7669</v>
      </c>
      <c r="P242" s="71">
        <v>14327</v>
      </c>
      <c r="Q242" s="71">
        <v>676</v>
      </c>
      <c r="R242" s="71">
        <v>661</v>
      </c>
      <c r="S242" s="71">
        <v>4455</v>
      </c>
      <c r="T242" s="71">
        <v>3761</v>
      </c>
      <c r="U242" s="71">
        <v>80</v>
      </c>
      <c r="V242" s="70">
        <v>-0.20123838999999999</v>
      </c>
      <c r="W242" s="70">
        <v>-0.24</v>
      </c>
      <c r="X242" s="70">
        <v>-5.6532662999999997E-2</v>
      </c>
      <c r="Y242" s="70">
        <v>-0.26471716200000001</v>
      </c>
      <c r="Z242" s="70">
        <v>-0.19929581399999999</v>
      </c>
      <c r="AA242" s="70">
        <v>-0.226544622</v>
      </c>
      <c r="AB242" s="70">
        <v>-0.20648259299999999</v>
      </c>
      <c r="AC242" s="70">
        <v>-0.26569968700000002</v>
      </c>
      <c r="AD242" s="70">
        <v>-0.133010604</v>
      </c>
      <c r="AE242" s="70">
        <v>-0.393939394</v>
      </c>
    </row>
    <row r="243" spans="1:31" s="60" customFormat="1" ht="15" customHeight="1" x14ac:dyDescent="0.35">
      <c r="A243" s="199">
        <v>44128</v>
      </c>
      <c r="B243" s="69">
        <v>41667</v>
      </c>
      <c r="C243" s="71">
        <v>56</v>
      </c>
      <c r="D243" s="71">
        <v>831</v>
      </c>
      <c r="E243" s="71">
        <v>10568</v>
      </c>
      <c r="F243" s="71">
        <v>17806</v>
      </c>
      <c r="G243" s="71">
        <v>869</v>
      </c>
      <c r="H243" s="71">
        <v>837</v>
      </c>
      <c r="I243" s="71">
        <v>6109</v>
      </c>
      <c r="J243" s="71">
        <v>4502</v>
      </c>
      <c r="K243" s="71">
        <v>89</v>
      </c>
      <c r="L243" s="69">
        <v>29109</v>
      </c>
      <c r="M243" s="71">
        <v>48</v>
      </c>
      <c r="N243" s="71">
        <v>637</v>
      </c>
      <c r="O243" s="71">
        <v>6641</v>
      </c>
      <c r="P243" s="71">
        <v>12706</v>
      </c>
      <c r="Q243" s="71">
        <v>608</v>
      </c>
      <c r="R243" s="71">
        <v>678</v>
      </c>
      <c r="S243" s="71">
        <v>4133</v>
      </c>
      <c r="T243" s="71">
        <v>3592</v>
      </c>
      <c r="U243" s="71">
        <v>66</v>
      </c>
      <c r="V243" s="70">
        <v>-0.27753304000000001</v>
      </c>
      <c r="W243" s="70">
        <v>-0.14285714299999999</v>
      </c>
      <c r="X243" s="70">
        <v>-0.23345367</v>
      </c>
      <c r="Y243" s="70">
        <v>-0.37159349000000003</v>
      </c>
      <c r="Z243" s="70">
        <v>-0.28642030800000001</v>
      </c>
      <c r="AA243" s="70">
        <v>-0.30034522400000002</v>
      </c>
      <c r="AB243" s="70">
        <v>-0.18996415799999999</v>
      </c>
      <c r="AC243" s="70">
        <v>-0.323457194</v>
      </c>
      <c r="AD243" s="70">
        <v>-0.202132386</v>
      </c>
      <c r="AE243" s="70">
        <v>-0.25842696599999998</v>
      </c>
    </row>
    <row r="244" spans="1:31" s="61" customFormat="1" ht="15" customHeight="1" x14ac:dyDescent="0.4">
      <c r="A244" s="199">
        <v>44129</v>
      </c>
      <c r="B244" s="69">
        <v>40919</v>
      </c>
      <c r="C244" s="71">
        <v>67</v>
      </c>
      <c r="D244" s="71">
        <v>802</v>
      </c>
      <c r="E244" s="71">
        <v>10370</v>
      </c>
      <c r="F244" s="71">
        <v>17421</v>
      </c>
      <c r="G244" s="71">
        <v>912</v>
      </c>
      <c r="H244" s="71">
        <v>877</v>
      </c>
      <c r="I244" s="71">
        <v>6154</v>
      </c>
      <c r="J244" s="71">
        <v>4205</v>
      </c>
      <c r="K244" s="71">
        <v>111</v>
      </c>
      <c r="L244" s="69">
        <v>29200</v>
      </c>
      <c r="M244" s="71">
        <v>51</v>
      </c>
      <c r="N244" s="71">
        <v>679</v>
      </c>
      <c r="O244" s="71">
        <v>6534</v>
      </c>
      <c r="P244" s="71">
        <v>12548</v>
      </c>
      <c r="Q244" s="71">
        <v>664</v>
      </c>
      <c r="R244" s="71">
        <v>654</v>
      </c>
      <c r="S244" s="71">
        <v>4364</v>
      </c>
      <c r="T244" s="71">
        <v>3633</v>
      </c>
      <c r="U244" s="71">
        <v>73</v>
      </c>
      <c r="V244" s="70">
        <v>-0.25804445300000001</v>
      </c>
      <c r="W244" s="70">
        <v>-0.23880597000000001</v>
      </c>
      <c r="X244" s="70">
        <v>-0.153366584</v>
      </c>
      <c r="Y244" s="70">
        <v>-0.36991321100000002</v>
      </c>
      <c r="Z244" s="70">
        <v>-0.27971987799999998</v>
      </c>
      <c r="AA244" s="70">
        <v>-0.27192982500000001</v>
      </c>
      <c r="AB244" s="70">
        <v>-0.25427594100000001</v>
      </c>
      <c r="AC244" s="70">
        <v>-0.29086772799999999</v>
      </c>
      <c r="AD244" s="70">
        <v>-0.136028537</v>
      </c>
      <c r="AE244" s="70">
        <v>-0.34234234200000002</v>
      </c>
    </row>
    <row r="245" spans="1:31" s="62" customFormat="1" ht="15" customHeight="1" x14ac:dyDescent="0.35">
      <c r="A245" s="199">
        <v>44130</v>
      </c>
      <c r="B245" s="69">
        <v>38512</v>
      </c>
      <c r="C245" s="71">
        <v>72</v>
      </c>
      <c r="D245" s="71">
        <v>767</v>
      </c>
      <c r="E245" s="71">
        <v>9226</v>
      </c>
      <c r="F245" s="71">
        <v>16426</v>
      </c>
      <c r="G245" s="71">
        <v>918</v>
      </c>
      <c r="H245" s="71">
        <v>822</v>
      </c>
      <c r="I245" s="71">
        <v>5839</v>
      </c>
      <c r="J245" s="71">
        <v>4337</v>
      </c>
      <c r="K245" s="71">
        <v>105</v>
      </c>
      <c r="L245" s="69">
        <v>33975</v>
      </c>
      <c r="M245" s="71">
        <v>58</v>
      </c>
      <c r="N245" s="71">
        <v>820</v>
      </c>
      <c r="O245" s="71">
        <v>7880</v>
      </c>
      <c r="P245" s="71">
        <v>14763</v>
      </c>
      <c r="Q245" s="71">
        <v>656</v>
      </c>
      <c r="R245" s="71">
        <v>717</v>
      </c>
      <c r="S245" s="71">
        <v>4971</v>
      </c>
      <c r="T245" s="71">
        <v>4015</v>
      </c>
      <c r="U245" s="71">
        <v>95</v>
      </c>
      <c r="V245" s="70">
        <v>-0.10895991300000001</v>
      </c>
      <c r="W245" s="70">
        <v>-0.19444444399999999</v>
      </c>
      <c r="X245" s="70">
        <v>6.9100390999999997E-2</v>
      </c>
      <c r="Y245" s="70">
        <v>-0.145892044</v>
      </c>
      <c r="Z245" s="70">
        <v>-0.10124193400000001</v>
      </c>
      <c r="AA245" s="70">
        <v>-0.28540304999999999</v>
      </c>
      <c r="AB245" s="70">
        <v>-0.12773722600000001</v>
      </c>
      <c r="AC245" s="70">
        <v>-0.148655592</v>
      </c>
      <c r="AD245" s="70">
        <v>-7.4244870000000004E-2</v>
      </c>
      <c r="AE245" s="70">
        <v>-9.5238094999999995E-2</v>
      </c>
    </row>
    <row r="246" spans="1:31" s="62" customFormat="1" ht="15" customHeight="1" x14ac:dyDescent="0.35">
      <c r="A246" s="199">
        <v>44131</v>
      </c>
      <c r="B246" s="69">
        <v>39274</v>
      </c>
      <c r="C246" s="71">
        <v>62</v>
      </c>
      <c r="D246" s="71">
        <v>796</v>
      </c>
      <c r="E246" s="71">
        <v>9178</v>
      </c>
      <c r="F246" s="71">
        <v>16947</v>
      </c>
      <c r="G246" s="71">
        <v>858</v>
      </c>
      <c r="H246" s="71">
        <v>860</v>
      </c>
      <c r="I246" s="71">
        <v>6035</v>
      </c>
      <c r="J246" s="71">
        <v>4442</v>
      </c>
      <c r="K246" s="71">
        <v>96</v>
      </c>
      <c r="L246" s="69">
        <v>31509</v>
      </c>
      <c r="M246" s="71">
        <v>59</v>
      </c>
      <c r="N246" s="71">
        <v>719</v>
      </c>
      <c r="O246" s="71">
        <v>7293</v>
      </c>
      <c r="P246" s="71">
        <v>13563</v>
      </c>
      <c r="Q246" s="71">
        <v>613</v>
      </c>
      <c r="R246" s="71">
        <v>730</v>
      </c>
      <c r="S246" s="71">
        <v>4864</v>
      </c>
      <c r="T246" s="71">
        <v>3566</v>
      </c>
      <c r="U246" s="71">
        <v>102</v>
      </c>
      <c r="V246" s="70">
        <v>-0.19537480099999999</v>
      </c>
      <c r="W246" s="70">
        <v>-4.8387096999999997E-2</v>
      </c>
      <c r="X246" s="70">
        <v>-9.6733667999999995E-2</v>
      </c>
      <c r="Y246" s="70">
        <v>-0.205382436</v>
      </c>
      <c r="Z246" s="70">
        <v>-0.19968136</v>
      </c>
      <c r="AA246" s="70">
        <v>-0.28554778600000003</v>
      </c>
      <c r="AB246" s="70">
        <v>-0.15116279099999999</v>
      </c>
      <c r="AC246" s="70">
        <v>-0.19403479700000001</v>
      </c>
      <c r="AD246" s="70">
        <v>-0.197208465</v>
      </c>
      <c r="AE246" s="70">
        <v>6.25E-2</v>
      </c>
    </row>
    <row r="247" spans="1:31" s="62" customFormat="1" ht="15" customHeight="1" x14ac:dyDescent="0.35">
      <c r="A247" s="199">
        <v>44132</v>
      </c>
      <c r="B247" s="69">
        <v>44821</v>
      </c>
      <c r="C247" s="71">
        <v>69</v>
      </c>
      <c r="D247" s="71">
        <v>891</v>
      </c>
      <c r="E247" s="71">
        <v>11471</v>
      </c>
      <c r="F247" s="71">
        <v>19520</v>
      </c>
      <c r="G247" s="71">
        <v>909</v>
      </c>
      <c r="H247" s="71">
        <v>865</v>
      </c>
      <c r="I247" s="71">
        <v>6240</v>
      </c>
      <c r="J247" s="71">
        <v>4731</v>
      </c>
      <c r="K247" s="71">
        <v>125</v>
      </c>
      <c r="L247" s="69">
        <v>31792</v>
      </c>
      <c r="M247" s="71">
        <v>51</v>
      </c>
      <c r="N247" s="71">
        <v>710</v>
      </c>
      <c r="O247" s="71">
        <v>7160</v>
      </c>
      <c r="P247" s="71">
        <v>13967</v>
      </c>
      <c r="Q247" s="71">
        <v>598</v>
      </c>
      <c r="R247" s="71">
        <v>685</v>
      </c>
      <c r="S247" s="71">
        <v>4718</v>
      </c>
      <c r="T247" s="71">
        <v>3804</v>
      </c>
      <c r="U247" s="71">
        <v>99</v>
      </c>
      <c r="V247" s="70">
        <v>-0.26140929499999999</v>
      </c>
      <c r="W247" s="70">
        <v>-0.26086956500000003</v>
      </c>
      <c r="X247" s="70">
        <v>-0.20314253600000001</v>
      </c>
      <c r="Y247" s="70">
        <v>-0.37581727799999998</v>
      </c>
      <c r="Z247" s="70">
        <v>-0.28447745899999999</v>
      </c>
      <c r="AA247" s="70">
        <v>-0.34213421300000002</v>
      </c>
      <c r="AB247" s="70">
        <v>-0.20809248599999999</v>
      </c>
      <c r="AC247" s="70">
        <v>-0.24391025599999999</v>
      </c>
      <c r="AD247" s="70">
        <v>-0.19594166099999999</v>
      </c>
      <c r="AE247" s="70">
        <v>-0.20799999999999999</v>
      </c>
    </row>
    <row r="248" spans="1:31" s="62" customFormat="1" ht="15" customHeight="1" x14ac:dyDescent="0.35">
      <c r="A248" s="199">
        <v>44133</v>
      </c>
      <c r="B248" s="69">
        <v>41653</v>
      </c>
      <c r="C248" s="71">
        <v>71</v>
      </c>
      <c r="D248" s="71">
        <v>819</v>
      </c>
      <c r="E248" s="71">
        <v>10795</v>
      </c>
      <c r="F248" s="71">
        <v>18058</v>
      </c>
      <c r="G248" s="71">
        <v>829</v>
      </c>
      <c r="H248" s="71">
        <v>808</v>
      </c>
      <c r="I248" s="71">
        <v>6000</v>
      </c>
      <c r="J248" s="71">
        <v>4157</v>
      </c>
      <c r="K248" s="71">
        <v>116</v>
      </c>
      <c r="L248" s="69">
        <v>31599</v>
      </c>
      <c r="M248" s="71">
        <v>63</v>
      </c>
      <c r="N248" s="71">
        <v>744</v>
      </c>
      <c r="O248" s="71">
        <v>7271</v>
      </c>
      <c r="P248" s="71">
        <v>13629</v>
      </c>
      <c r="Q248" s="71">
        <v>627</v>
      </c>
      <c r="R248" s="71">
        <v>667</v>
      </c>
      <c r="S248" s="71">
        <v>4659</v>
      </c>
      <c r="T248" s="71">
        <v>3842</v>
      </c>
      <c r="U248" s="71">
        <v>97</v>
      </c>
      <c r="V248" s="70">
        <v>-0.21161449199999999</v>
      </c>
      <c r="W248" s="70">
        <v>-0.112676056</v>
      </c>
      <c r="X248" s="70">
        <v>-9.1575091999999997E-2</v>
      </c>
      <c r="Y248" s="70">
        <v>-0.32644742900000001</v>
      </c>
      <c r="Z248" s="70">
        <v>-0.24526525599999999</v>
      </c>
      <c r="AA248" s="70">
        <v>-0.24366706899999999</v>
      </c>
      <c r="AB248" s="70">
        <v>-0.17450494999999999</v>
      </c>
      <c r="AC248" s="70">
        <v>-0.2235</v>
      </c>
      <c r="AD248" s="70">
        <v>-7.5775800000000004E-2</v>
      </c>
      <c r="AE248" s="70">
        <v>-0.163793103</v>
      </c>
    </row>
    <row r="249" spans="1:31" s="62" customFormat="1" ht="15" customHeight="1" x14ac:dyDescent="0.35">
      <c r="A249" s="199">
        <v>44134</v>
      </c>
      <c r="B249" s="69">
        <v>40519</v>
      </c>
      <c r="C249" s="71">
        <v>66</v>
      </c>
      <c r="D249" s="71">
        <v>804</v>
      </c>
      <c r="E249" s="71">
        <v>10533</v>
      </c>
      <c r="F249" s="71">
        <v>17294</v>
      </c>
      <c r="G249" s="71">
        <v>838</v>
      </c>
      <c r="H249" s="71">
        <v>809</v>
      </c>
      <c r="I249" s="71">
        <v>5833</v>
      </c>
      <c r="J249" s="71">
        <v>4215</v>
      </c>
      <c r="K249" s="71">
        <v>127</v>
      </c>
      <c r="L249" s="69">
        <v>31037</v>
      </c>
      <c r="M249" s="71">
        <v>68</v>
      </c>
      <c r="N249" s="71">
        <v>677</v>
      </c>
      <c r="O249" s="71">
        <v>7217</v>
      </c>
      <c r="P249" s="71">
        <v>13214</v>
      </c>
      <c r="Q249" s="71">
        <v>580</v>
      </c>
      <c r="R249" s="71">
        <v>758</v>
      </c>
      <c r="S249" s="71">
        <v>4638</v>
      </c>
      <c r="T249" s="71">
        <v>3788</v>
      </c>
      <c r="U249" s="71">
        <v>97</v>
      </c>
      <c r="V249" s="70">
        <v>-0.20562929399999999</v>
      </c>
      <c r="W249" s="70">
        <v>3.0303030000000002E-2</v>
      </c>
      <c r="X249" s="70">
        <v>-0.157960199</v>
      </c>
      <c r="Y249" s="70">
        <v>-0.31482008900000003</v>
      </c>
      <c r="Z249" s="70">
        <v>-0.23591997200000001</v>
      </c>
      <c r="AA249" s="70">
        <v>-0.30787589500000001</v>
      </c>
      <c r="AB249" s="70">
        <v>-6.3040790999999999E-2</v>
      </c>
      <c r="AC249" s="70">
        <v>-0.20486884999999999</v>
      </c>
      <c r="AD249" s="70">
        <v>-0.10130486399999999</v>
      </c>
      <c r="AE249" s="70">
        <v>-0.23622047199999999</v>
      </c>
    </row>
    <row r="250" spans="1:31" s="63" customFormat="1" ht="15" customHeight="1" x14ac:dyDescent="0.35">
      <c r="A250" s="199">
        <v>44135</v>
      </c>
      <c r="B250" s="69">
        <v>37029</v>
      </c>
      <c r="C250" s="71">
        <v>52</v>
      </c>
      <c r="D250" s="71">
        <v>766</v>
      </c>
      <c r="E250" s="71">
        <v>9471</v>
      </c>
      <c r="F250" s="71">
        <v>15762</v>
      </c>
      <c r="G250" s="71">
        <v>776</v>
      </c>
      <c r="H250" s="71">
        <v>765</v>
      </c>
      <c r="I250" s="71">
        <v>5317</v>
      </c>
      <c r="J250" s="71">
        <v>4005</v>
      </c>
      <c r="K250" s="71">
        <v>115</v>
      </c>
      <c r="L250" s="69">
        <v>27655</v>
      </c>
      <c r="M250" s="71">
        <v>46</v>
      </c>
      <c r="N250" s="71">
        <v>617</v>
      </c>
      <c r="O250" s="71">
        <v>6242</v>
      </c>
      <c r="P250" s="71">
        <v>11716</v>
      </c>
      <c r="Q250" s="71">
        <v>565</v>
      </c>
      <c r="R250" s="71">
        <v>659</v>
      </c>
      <c r="S250" s="71">
        <v>4278</v>
      </c>
      <c r="T250" s="71">
        <v>3463</v>
      </c>
      <c r="U250" s="71">
        <v>69</v>
      </c>
      <c r="V250" s="70">
        <v>-0.22298425099999999</v>
      </c>
      <c r="W250" s="70">
        <v>-0.115384615</v>
      </c>
      <c r="X250" s="70">
        <v>-0.19451697100000001</v>
      </c>
      <c r="Y250" s="70">
        <v>-0.34093548699999998</v>
      </c>
      <c r="Z250" s="70">
        <v>-0.25669331299999998</v>
      </c>
      <c r="AA250" s="70">
        <v>-0.27190721600000001</v>
      </c>
      <c r="AB250" s="70">
        <v>-0.138562092</v>
      </c>
      <c r="AC250" s="70">
        <v>-0.195410946</v>
      </c>
      <c r="AD250" s="70">
        <v>-0.13533083600000001</v>
      </c>
      <c r="AE250" s="70">
        <v>-0.4</v>
      </c>
    </row>
    <row r="251" spans="1:31" s="62" customFormat="1" ht="15" customHeight="1" x14ac:dyDescent="0.35">
      <c r="A251" s="199" t="s">
        <v>344</v>
      </c>
      <c r="B251" s="69">
        <v>40397</v>
      </c>
      <c r="C251" s="71">
        <v>69</v>
      </c>
      <c r="D251" s="71">
        <v>874</v>
      </c>
      <c r="E251" s="71">
        <v>9854</v>
      </c>
      <c r="F251" s="71">
        <v>17088</v>
      </c>
      <c r="G251" s="71">
        <v>904</v>
      </c>
      <c r="H251" s="71">
        <v>899</v>
      </c>
      <c r="I251" s="71">
        <v>6208</v>
      </c>
      <c r="J251" s="71">
        <v>4353</v>
      </c>
      <c r="K251" s="71">
        <v>148</v>
      </c>
      <c r="L251" s="69">
        <v>30436</v>
      </c>
      <c r="M251" s="71">
        <v>58</v>
      </c>
      <c r="N251" s="71">
        <v>725</v>
      </c>
      <c r="O251" s="71">
        <v>6828</v>
      </c>
      <c r="P251" s="71">
        <v>12765</v>
      </c>
      <c r="Q251" s="71">
        <v>614</v>
      </c>
      <c r="R251" s="71">
        <v>712</v>
      </c>
      <c r="S251" s="71">
        <v>4763</v>
      </c>
      <c r="T251" s="71">
        <v>3895</v>
      </c>
      <c r="U251" s="71">
        <v>76</v>
      </c>
      <c r="V251" s="70">
        <v>-0.22705693599999999</v>
      </c>
      <c r="W251" s="70">
        <v>-0.15942028999999999</v>
      </c>
      <c r="X251" s="70">
        <v>-0.17048054900000001</v>
      </c>
      <c r="Y251" s="70">
        <v>-0.307083418</v>
      </c>
      <c r="Z251" s="70">
        <v>-0.252984551</v>
      </c>
      <c r="AA251" s="70">
        <v>-0.32079646000000001</v>
      </c>
      <c r="AB251" s="70">
        <v>-0.208008899</v>
      </c>
      <c r="AC251" s="70">
        <v>-0.23276417499999999</v>
      </c>
      <c r="AD251" s="70">
        <v>-0.105214794</v>
      </c>
      <c r="AE251" s="70">
        <v>-0.486486486</v>
      </c>
    </row>
    <row r="252" spans="1:31" s="62" customFormat="1" ht="15" customHeight="1" x14ac:dyDescent="0.35">
      <c r="A252" s="199">
        <v>44137</v>
      </c>
      <c r="B252" s="69">
        <v>38647</v>
      </c>
      <c r="C252" s="71">
        <v>62</v>
      </c>
      <c r="D252" s="71">
        <v>799</v>
      </c>
      <c r="E252" s="71">
        <v>9225</v>
      </c>
      <c r="F252" s="71">
        <v>16291</v>
      </c>
      <c r="G252" s="71">
        <v>857</v>
      </c>
      <c r="H252" s="71">
        <v>915</v>
      </c>
      <c r="I252" s="71">
        <v>6123</v>
      </c>
      <c r="J252" s="71">
        <v>4264</v>
      </c>
      <c r="K252" s="71">
        <v>111</v>
      </c>
      <c r="L252" s="69">
        <v>34265</v>
      </c>
      <c r="M252" s="71">
        <v>57</v>
      </c>
      <c r="N252" s="71">
        <v>837</v>
      </c>
      <c r="O252" s="71">
        <v>8043</v>
      </c>
      <c r="P252" s="71">
        <v>14435</v>
      </c>
      <c r="Q252" s="71">
        <v>706</v>
      </c>
      <c r="R252" s="71">
        <v>775</v>
      </c>
      <c r="S252" s="71">
        <v>5229</v>
      </c>
      <c r="T252" s="71">
        <v>4106</v>
      </c>
      <c r="U252" s="71">
        <v>77</v>
      </c>
      <c r="V252" s="70">
        <v>-0.108762151</v>
      </c>
      <c r="W252" s="70">
        <v>-8.0645161000000007E-2</v>
      </c>
      <c r="X252" s="70">
        <v>4.7559448999999997E-2</v>
      </c>
      <c r="Y252" s="70">
        <v>-0.12813008100000001</v>
      </c>
      <c r="Z252" s="70">
        <v>-0.11392793599999999</v>
      </c>
      <c r="AA252" s="70">
        <v>-0.176196033</v>
      </c>
      <c r="AB252" s="70">
        <v>-0.15300546400000001</v>
      </c>
      <c r="AC252" s="70">
        <v>-0.14600685899999999</v>
      </c>
      <c r="AD252" s="70">
        <v>-3.7054409000000003E-2</v>
      </c>
      <c r="AE252" s="70">
        <v>-0.30630630599999997</v>
      </c>
    </row>
    <row r="253" spans="1:31" s="61" customFormat="1" ht="15" customHeight="1" x14ac:dyDescent="0.4">
      <c r="A253" s="199">
        <v>44138</v>
      </c>
      <c r="B253" s="69">
        <v>40990</v>
      </c>
      <c r="C253" s="71">
        <v>77</v>
      </c>
      <c r="D253" s="71">
        <v>864</v>
      </c>
      <c r="E253" s="71">
        <v>9837</v>
      </c>
      <c r="F253" s="71">
        <v>17391</v>
      </c>
      <c r="G253" s="71">
        <v>841</v>
      </c>
      <c r="H253" s="71">
        <v>952</v>
      </c>
      <c r="I253" s="71">
        <v>6283</v>
      </c>
      <c r="J253" s="71">
        <v>4640</v>
      </c>
      <c r="K253" s="71">
        <v>105</v>
      </c>
      <c r="L253" s="69">
        <v>31979</v>
      </c>
      <c r="M253" s="71">
        <v>58</v>
      </c>
      <c r="N253" s="71">
        <v>691</v>
      </c>
      <c r="O253" s="71">
        <v>7190</v>
      </c>
      <c r="P253" s="71">
        <v>13961</v>
      </c>
      <c r="Q253" s="71">
        <v>634</v>
      </c>
      <c r="R253" s="71">
        <v>739</v>
      </c>
      <c r="S253" s="71">
        <v>4790</v>
      </c>
      <c r="T253" s="71">
        <v>3826</v>
      </c>
      <c r="U253" s="71">
        <v>90</v>
      </c>
      <c r="V253" s="70">
        <v>-0.204282092</v>
      </c>
      <c r="W253" s="70">
        <v>-0.24675324700000001</v>
      </c>
      <c r="X253" s="70">
        <v>-0.20023148099999999</v>
      </c>
      <c r="Y253" s="70">
        <v>-0.26908610300000002</v>
      </c>
      <c r="Z253" s="70">
        <v>-0.197228451</v>
      </c>
      <c r="AA253" s="70">
        <v>-0.24613555300000001</v>
      </c>
      <c r="AB253" s="70">
        <v>-0.22373949600000001</v>
      </c>
      <c r="AC253" s="70">
        <v>-0.23762533799999999</v>
      </c>
      <c r="AD253" s="70">
        <v>-0.17543103400000001</v>
      </c>
      <c r="AE253" s="70">
        <v>-0.14285714299999999</v>
      </c>
    </row>
    <row r="254" spans="1:31" s="61" customFormat="1" ht="15" customHeight="1" x14ac:dyDescent="0.4">
      <c r="A254" s="199">
        <v>44139</v>
      </c>
      <c r="B254" s="69">
        <v>44741</v>
      </c>
      <c r="C254" s="71">
        <v>62</v>
      </c>
      <c r="D254" s="71">
        <v>926</v>
      </c>
      <c r="E254" s="71">
        <v>11139</v>
      </c>
      <c r="F254" s="71">
        <v>19313</v>
      </c>
      <c r="G254" s="71">
        <v>976</v>
      </c>
      <c r="H254" s="71">
        <v>934</v>
      </c>
      <c r="I254" s="71">
        <v>6508</v>
      </c>
      <c r="J254" s="71">
        <v>4772</v>
      </c>
      <c r="K254" s="71">
        <v>111</v>
      </c>
      <c r="L254" s="69">
        <v>32782</v>
      </c>
      <c r="M254" s="71">
        <v>65</v>
      </c>
      <c r="N254" s="71">
        <v>705</v>
      </c>
      <c r="O254" s="71">
        <v>7447</v>
      </c>
      <c r="P254" s="71">
        <v>14362</v>
      </c>
      <c r="Q254" s="71">
        <v>623</v>
      </c>
      <c r="R254" s="71">
        <v>697</v>
      </c>
      <c r="S254" s="71">
        <v>4813</v>
      </c>
      <c r="T254" s="71">
        <v>3961</v>
      </c>
      <c r="U254" s="71">
        <v>109</v>
      </c>
      <c r="V254" s="70">
        <v>-0.24602702200000001</v>
      </c>
      <c r="W254" s="70">
        <v>4.8387096999999997E-2</v>
      </c>
      <c r="X254" s="70">
        <v>-0.23866090700000001</v>
      </c>
      <c r="Y254" s="70">
        <v>-0.33144806500000001</v>
      </c>
      <c r="Z254" s="70">
        <v>-0.25635582299999998</v>
      </c>
      <c r="AA254" s="70">
        <v>-0.361680328</v>
      </c>
      <c r="AB254" s="70">
        <v>-0.25374732300000002</v>
      </c>
      <c r="AC254" s="70">
        <v>-0.26044867900000002</v>
      </c>
      <c r="AD254" s="70">
        <v>-0.16994970700000001</v>
      </c>
      <c r="AE254" s="70">
        <v>-1.8018018E-2</v>
      </c>
    </row>
    <row r="255" spans="1:31" s="61" customFormat="1" ht="15" customHeight="1" x14ac:dyDescent="0.4">
      <c r="A255" s="199">
        <v>44140</v>
      </c>
      <c r="B255" s="69">
        <v>40632</v>
      </c>
      <c r="C255" s="71">
        <v>64</v>
      </c>
      <c r="D255" s="71">
        <v>816</v>
      </c>
      <c r="E255" s="71">
        <v>10042</v>
      </c>
      <c r="F255" s="71">
        <v>17510</v>
      </c>
      <c r="G255" s="71">
        <v>874</v>
      </c>
      <c r="H255" s="71">
        <v>901</v>
      </c>
      <c r="I255" s="71">
        <v>5849</v>
      </c>
      <c r="J255" s="71">
        <v>4486</v>
      </c>
      <c r="K255" s="71">
        <v>90</v>
      </c>
      <c r="L255" s="69">
        <v>33069</v>
      </c>
      <c r="M255" s="71">
        <v>55</v>
      </c>
      <c r="N255" s="71">
        <v>737</v>
      </c>
      <c r="O255" s="71">
        <v>7657</v>
      </c>
      <c r="P255" s="71">
        <v>14365</v>
      </c>
      <c r="Q255" s="71">
        <v>635</v>
      </c>
      <c r="R255" s="71">
        <v>731</v>
      </c>
      <c r="S255" s="71">
        <v>4715</v>
      </c>
      <c r="T255" s="71">
        <v>4071</v>
      </c>
      <c r="U255" s="71">
        <v>103</v>
      </c>
      <c r="V255" s="70">
        <v>-0.169271004</v>
      </c>
      <c r="W255" s="70">
        <v>-0.140625</v>
      </c>
      <c r="X255" s="70">
        <v>-9.6813725000000003E-2</v>
      </c>
      <c r="Y255" s="70">
        <v>-0.23750249000000001</v>
      </c>
      <c r="Z255" s="70">
        <v>-0.17961165000000001</v>
      </c>
      <c r="AA255" s="70">
        <v>-0.27345537800000003</v>
      </c>
      <c r="AB255" s="70">
        <v>-0.188679245</v>
      </c>
      <c r="AC255" s="70">
        <v>-0.19387929600000001</v>
      </c>
      <c r="AD255" s="70">
        <v>-9.2510031000000006E-2</v>
      </c>
      <c r="AE255" s="70">
        <v>0.14444444400000001</v>
      </c>
    </row>
    <row r="256" spans="1:31" s="61" customFormat="1" ht="15" customHeight="1" x14ac:dyDescent="0.4">
      <c r="A256" s="199">
        <v>44141</v>
      </c>
      <c r="B256" s="69">
        <v>40149</v>
      </c>
      <c r="C256" s="71">
        <v>65</v>
      </c>
      <c r="D256" s="71">
        <v>861</v>
      </c>
      <c r="E256" s="71">
        <v>10056</v>
      </c>
      <c r="F256" s="71">
        <v>17105</v>
      </c>
      <c r="G256" s="71">
        <v>853</v>
      </c>
      <c r="H256" s="71">
        <v>864</v>
      </c>
      <c r="I256" s="71">
        <v>5847</v>
      </c>
      <c r="J256" s="71">
        <v>4372</v>
      </c>
      <c r="K256" s="71">
        <v>126</v>
      </c>
      <c r="L256" s="69">
        <v>33180</v>
      </c>
      <c r="M256" s="71">
        <v>59</v>
      </c>
      <c r="N256" s="71">
        <v>719</v>
      </c>
      <c r="O256" s="71">
        <v>7802</v>
      </c>
      <c r="P256" s="71">
        <v>14676</v>
      </c>
      <c r="Q256" s="71">
        <v>579</v>
      </c>
      <c r="R256" s="71">
        <v>737</v>
      </c>
      <c r="S256" s="71">
        <v>4586</v>
      </c>
      <c r="T256" s="71">
        <v>3937</v>
      </c>
      <c r="U256" s="71">
        <v>85</v>
      </c>
      <c r="V256" s="70">
        <v>-0.15668095600000001</v>
      </c>
      <c r="W256" s="70">
        <v>-9.2307691999999997E-2</v>
      </c>
      <c r="X256" s="70">
        <v>-0.164924506</v>
      </c>
      <c r="Y256" s="70">
        <v>-0.22414478900000001</v>
      </c>
      <c r="Z256" s="70">
        <v>-0.14200526199999999</v>
      </c>
      <c r="AA256" s="70">
        <v>-0.32121922600000002</v>
      </c>
      <c r="AB256" s="70">
        <v>-0.14699074100000001</v>
      </c>
      <c r="AC256" s="70">
        <v>-0.215666154</v>
      </c>
      <c r="AD256" s="70">
        <v>-9.9496797999999997E-2</v>
      </c>
      <c r="AE256" s="70">
        <v>-0.325396825</v>
      </c>
    </row>
    <row r="257" spans="1:31" s="61" customFormat="1" ht="15" customHeight="1" x14ac:dyDescent="0.4">
      <c r="A257" s="199">
        <v>44142</v>
      </c>
      <c r="B257" s="69">
        <v>39526</v>
      </c>
      <c r="C257" s="71">
        <v>64</v>
      </c>
      <c r="D257" s="71">
        <v>779</v>
      </c>
      <c r="E257" s="71">
        <v>9871</v>
      </c>
      <c r="F257" s="71">
        <v>16668</v>
      </c>
      <c r="G257" s="71">
        <v>829</v>
      </c>
      <c r="H257" s="71">
        <v>887</v>
      </c>
      <c r="I257" s="71">
        <v>5930</v>
      </c>
      <c r="J257" s="71">
        <v>4390</v>
      </c>
      <c r="K257" s="71">
        <v>108</v>
      </c>
      <c r="L257" s="69">
        <v>30118</v>
      </c>
      <c r="M257" s="71">
        <v>47</v>
      </c>
      <c r="N257" s="71">
        <v>689</v>
      </c>
      <c r="O257" s="71">
        <v>6935</v>
      </c>
      <c r="P257" s="71">
        <v>13355</v>
      </c>
      <c r="Q257" s="71">
        <v>572</v>
      </c>
      <c r="R257" s="71">
        <v>672</v>
      </c>
      <c r="S257" s="71">
        <v>4180</v>
      </c>
      <c r="T257" s="71">
        <v>3598</v>
      </c>
      <c r="U257" s="71">
        <v>70</v>
      </c>
      <c r="V257" s="70">
        <v>-0.21824312900000001</v>
      </c>
      <c r="W257" s="70">
        <v>-0.265625</v>
      </c>
      <c r="X257" s="70">
        <v>-0.115532734</v>
      </c>
      <c r="Y257" s="70">
        <v>-0.29743693599999999</v>
      </c>
      <c r="Z257" s="70">
        <v>-0.198764099</v>
      </c>
      <c r="AA257" s="70">
        <v>-0.310012063</v>
      </c>
      <c r="AB257" s="70">
        <v>-0.24239007900000001</v>
      </c>
      <c r="AC257" s="70">
        <v>-0.29510961200000002</v>
      </c>
      <c r="AD257" s="70">
        <v>-0.180410023</v>
      </c>
      <c r="AE257" s="70">
        <v>-0.35185185200000002</v>
      </c>
    </row>
    <row r="258" spans="1:31" s="61" customFormat="1" ht="15" customHeight="1" x14ac:dyDescent="0.4">
      <c r="A258" s="199">
        <v>44143</v>
      </c>
      <c r="B258" s="69">
        <v>40603</v>
      </c>
      <c r="C258" s="71">
        <v>52</v>
      </c>
      <c r="D258" s="71">
        <v>766</v>
      </c>
      <c r="E258" s="71">
        <v>10294</v>
      </c>
      <c r="F258" s="71">
        <v>17211</v>
      </c>
      <c r="G258" s="71">
        <v>865</v>
      </c>
      <c r="H258" s="71">
        <v>883</v>
      </c>
      <c r="I258" s="71">
        <v>6012</v>
      </c>
      <c r="J258" s="71">
        <v>4416</v>
      </c>
      <c r="K258" s="71">
        <v>104</v>
      </c>
      <c r="L258" s="69">
        <v>30155</v>
      </c>
      <c r="M258" s="71">
        <v>63</v>
      </c>
      <c r="N258" s="71">
        <v>711</v>
      </c>
      <c r="O258" s="71">
        <v>6881</v>
      </c>
      <c r="P258" s="71">
        <v>13533</v>
      </c>
      <c r="Q258" s="71">
        <v>561</v>
      </c>
      <c r="R258" s="71">
        <v>564</v>
      </c>
      <c r="S258" s="71">
        <v>4072</v>
      </c>
      <c r="T258" s="71">
        <v>3685</v>
      </c>
      <c r="U258" s="71">
        <v>85</v>
      </c>
      <c r="V258" s="70">
        <v>-0.232109274</v>
      </c>
      <c r="W258" s="70">
        <v>0.21153846200000001</v>
      </c>
      <c r="X258" s="70">
        <v>-7.1801566999999997E-2</v>
      </c>
      <c r="Y258" s="70">
        <v>-0.33155236100000002</v>
      </c>
      <c r="Z258" s="70">
        <v>-0.21370053999999999</v>
      </c>
      <c r="AA258" s="70">
        <v>-0.35144508699999999</v>
      </c>
      <c r="AB258" s="70">
        <v>-0.36126840300000002</v>
      </c>
      <c r="AC258" s="70">
        <v>-0.32268795700000003</v>
      </c>
      <c r="AD258" s="70">
        <v>-0.16553441999999999</v>
      </c>
      <c r="AE258" s="70">
        <v>-0.182692308</v>
      </c>
    </row>
    <row r="259" spans="1:31" s="61" customFormat="1" ht="15" customHeight="1" x14ac:dyDescent="0.4">
      <c r="A259" s="199">
        <v>44144</v>
      </c>
      <c r="B259" s="69">
        <v>37641</v>
      </c>
      <c r="C259" s="71">
        <v>76</v>
      </c>
      <c r="D259" s="71">
        <v>699</v>
      </c>
      <c r="E259" s="71">
        <v>9135</v>
      </c>
      <c r="F259" s="71">
        <v>15818</v>
      </c>
      <c r="G259" s="71">
        <v>832</v>
      </c>
      <c r="H259" s="71">
        <v>882</v>
      </c>
      <c r="I259" s="71">
        <v>5713</v>
      </c>
      <c r="J259" s="71">
        <v>4406</v>
      </c>
      <c r="K259" s="71">
        <v>80</v>
      </c>
      <c r="L259" s="69">
        <v>35789</v>
      </c>
      <c r="M259" s="71">
        <v>57</v>
      </c>
      <c r="N259" s="71">
        <v>776</v>
      </c>
      <c r="O259" s="71">
        <v>8411</v>
      </c>
      <c r="P259" s="71">
        <v>16484</v>
      </c>
      <c r="Q259" s="71">
        <v>606</v>
      </c>
      <c r="R259" s="71">
        <v>588</v>
      </c>
      <c r="S259" s="71">
        <v>4847</v>
      </c>
      <c r="T259" s="71">
        <v>3920</v>
      </c>
      <c r="U259" s="71">
        <v>100</v>
      </c>
      <c r="V259" s="70">
        <v>-3.9570617000000002E-2</v>
      </c>
      <c r="W259" s="70">
        <v>-0.25</v>
      </c>
      <c r="X259" s="70">
        <v>0.11015736800000001</v>
      </c>
      <c r="Y259" s="70">
        <v>-7.9255610000000004E-2</v>
      </c>
      <c r="Z259" s="70">
        <v>4.2103931999999997E-2</v>
      </c>
      <c r="AA259" s="70">
        <v>-0.27163461500000002</v>
      </c>
      <c r="AB259" s="70">
        <v>-0.33333333300000001</v>
      </c>
      <c r="AC259" s="70">
        <v>-0.151584106</v>
      </c>
      <c r="AD259" s="70">
        <v>-0.110304131</v>
      </c>
      <c r="AE259" s="70">
        <v>0.25</v>
      </c>
    </row>
    <row r="260" spans="1:31" s="61" customFormat="1" ht="15" customHeight="1" x14ac:dyDescent="0.4">
      <c r="A260" s="199">
        <v>44145</v>
      </c>
      <c r="B260" s="69">
        <v>39743</v>
      </c>
      <c r="C260" s="71">
        <v>72</v>
      </c>
      <c r="D260" s="71">
        <v>825</v>
      </c>
      <c r="E260" s="71">
        <v>9352</v>
      </c>
      <c r="F260" s="71">
        <v>16874</v>
      </c>
      <c r="G260" s="71">
        <v>878</v>
      </c>
      <c r="H260" s="71">
        <v>857</v>
      </c>
      <c r="I260" s="71">
        <v>6022</v>
      </c>
      <c r="J260" s="71">
        <v>4787</v>
      </c>
      <c r="K260" s="71">
        <v>76</v>
      </c>
      <c r="L260" s="69">
        <v>34024</v>
      </c>
      <c r="M260" s="71">
        <v>66</v>
      </c>
      <c r="N260" s="71">
        <v>775</v>
      </c>
      <c r="O260" s="71">
        <v>8206</v>
      </c>
      <c r="P260" s="71">
        <v>15311</v>
      </c>
      <c r="Q260" s="71">
        <v>573</v>
      </c>
      <c r="R260" s="71">
        <v>705</v>
      </c>
      <c r="S260" s="71">
        <v>4566</v>
      </c>
      <c r="T260" s="71">
        <v>3732</v>
      </c>
      <c r="U260" s="71">
        <v>90</v>
      </c>
      <c r="V260" s="70">
        <v>-0.15047217900000001</v>
      </c>
      <c r="W260" s="70">
        <v>-8.3333332999999996E-2</v>
      </c>
      <c r="X260" s="70">
        <v>-6.0606061000000003E-2</v>
      </c>
      <c r="Y260" s="70">
        <v>-0.122540633</v>
      </c>
      <c r="Z260" s="70">
        <v>-9.2627711000000001E-2</v>
      </c>
      <c r="AA260" s="70">
        <v>-0.34738040999999997</v>
      </c>
      <c r="AB260" s="70">
        <v>-0.17736289399999999</v>
      </c>
      <c r="AC260" s="70">
        <v>-0.24178013900000001</v>
      </c>
      <c r="AD260" s="70">
        <v>-0.22038855199999999</v>
      </c>
      <c r="AE260" s="70">
        <v>0.18421052600000001</v>
      </c>
    </row>
    <row r="261" spans="1:31" s="61" customFormat="1" ht="15" customHeight="1" x14ac:dyDescent="0.4">
      <c r="A261" s="199">
        <v>44146</v>
      </c>
      <c r="B261" s="69">
        <v>41772</v>
      </c>
      <c r="C261" s="71">
        <v>62</v>
      </c>
      <c r="D261" s="71">
        <v>828</v>
      </c>
      <c r="E261" s="71">
        <v>10797</v>
      </c>
      <c r="F261" s="71">
        <v>17215</v>
      </c>
      <c r="G261" s="71">
        <v>850</v>
      </c>
      <c r="H261" s="71">
        <v>912</v>
      </c>
      <c r="I261" s="71">
        <v>6383</v>
      </c>
      <c r="J261" s="71">
        <v>4619</v>
      </c>
      <c r="K261" s="71">
        <v>106</v>
      </c>
      <c r="L261" s="69">
        <v>32532</v>
      </c>
      <c r="M261" s="71">
        <v>51</v>
      </c>
      <c r="N261" s="71">
        <v>734</v>
      </c>
      <c r="O261" s="71">
        <v>7951</v>
      </c>
      <c r="P261" s="71">
        <v>14718</v>
      </c>
      <c r="Q261" s="71">
        <v>515</v>
      </c>
      <c r="R261" s="71">
        <v>695</v>
      </c>
      <c r="S261" s="71">
        <v>4305</v>
      </c>
      <c r="T261" s="71">
        <v>3489</v>
      </c>
      <c r="U261" s="71">
        <v>74</v>
      </c>
      <c r="V261" s="70">
        <v>-0.20642453599999999</v>
      </c>
      <c r="W261" s="70">
        <v>-0.177419355</v>
      </c>
      <c r="X261" s="70">
        <v>-0.11352656999999999</v>
      </c>
      <c r="Y261" s="70">
        <v>-0.26359173800000002</v>
      </c>
      <c r="Z261" s="70">
        <v>-0.145047923</v>
      </c>
      <c r="AA261" s="70">
        <v>-0.39411764700000002</v>
      </c>
      <c r="AB261" s="70">
        <v>-0.237938596</v>
      </c>
      <c r="AC261" s="70">
        <v>-0.32555224799999999</v>
      </c>
      <c r="AD261" s="70">
        <v>-0.24464169699999999</v>
      </c>
      <c r="AE261" s="70">
        <v>-0.30188679200000001</v>
      </c>
    </row>
    <row r="262" spans="1:31" s="61" customFormat="1" ht="15" customHeight="1" x14ac:dyDescent="0.4">
      <c r="A262" s="199">
        <v>44147</v>
      </c>
      <c r="B262" s="69">
        <v>40502</v>
      </c>
      <c r="C262" s="71">
        <v>66</v>
      </c>
      <c r="D262" s="71">
        <v>923</v>
      </c>
      <c r="E262" s="71">
        <v>9574</v>
      </c>
      <c r="F262" s="71">
        <v>16603</v>
      </c>
      <c r="G262" s="71">
        <v>859</v>
      </c>
      <c r="H262" s="71">
        <v>904</v>
      </c>
      <c r="I262" s="71">
        <v>6677</v>
      </c>
      <c r="J262" s="71">
        <v>4777</v>
      </c>
      <c r="K262" s="71">
        <v>119</v>
      </c>
      <c r="L262" s="69">
        <v>32152</v>
      </c>
      <c r="M262" s="71">
        <v>60</v>
      </c>
      <c r="N262" s="71">
        <v>743</v>
      </c>
      <c r="O262" s="71">
        <v>7761</v>
      </c>
      <c r="P262" s="71">
        <v>13975</v>
      </c>
      <c r="Q262" s="71">
        <v>569</v>
      </c>
      <c r="R262" s="71">
        <v>604</v>
      </c>
      <c r="S262" s="71">
        <v>4659</v>
      </c>
      <c r="T262" s="71">
        <v>3686</v>
      </c>
      <c r="U262" s="71">
        <v>95</v>
      </c>
      <c r="V262" s="70">
        <v>-0.21136187300000001</v>
      </c>
      <c r="W262" s="70">
        <v>-9.0909090999999997E-2</v>
      </c>
      <c r="X262" s="70">
        <v>-0.195016251</v>
      </c>
      <c r="Y262" s="70">
        <v>-0.18936703599999999</v>
      </c>
      <c r="Z262" s="70">
        <v>-0.158284647</v>
      </c>
      <c r="AA262" s="70">
        <v>-0.337601863</v>
      </c>
      <c r="AB262" s="70">
        <v>-0.33185840700000002</v>
      </c>
      <c r="AC262" s="70">
        <v>-0.30223154099999999</v>
      </c>
      <c r="AD262" s="70">
        <v>-0.228386016</v>
      </c>
      <c r="AE262" s="70">
        <v>-0.20168067200000001</v>
      </c>
    </row>
    <row r="263" spans="1:31" s="61" customFormat="1" ht="15" customHeight="1" x14ac:dyDescent="0.4">
      <c r="A263" s="199">
        <v>44148</v>
      </c>
      <c r="B263" s="69">
        <v>40354</v>
      </c>
      <c r="C263" s="71">
        <v>69</v>
      </c>
      <c r="D263" s="71">
        <v>812</v>
      </c>
      <c r="E263" s="71">
        <v>10053</v>
      </c>
      <c r="F263" s="71">
        <v>16800</v>
      </c>
      <c r="G263" s="71">
        <v>828</v>
      </c>
      <c r="H263" s="71">
        <v>849</v>
      </c>
      <c r="I263" s="71">
        <v>6260</v>
      </c>
      <c r="J263" s="71">
        <v>4549</v>
      </c>
      <c r="K263" s="71">
        <v>134</v>
      </c>
      <c r="L263" s="69">
        <v>31949</v>
      </c>
      <c r="M263" s="71">
        <v>58</v>
      </c>
      <c r="N263" s="71">
        <v>704</v>
      </c>
      <c r="O263" s="71">
        <v>7778</v>
      </c>
      <c r="P263" s="71">
        <v>13963</v>
      </c>
      <c r="Q263" s="71">
        <v>576</v>
      </c>
      <c r="R263" s="71">
        <v>626</v>
      </c>
      <c r="S263" s="71">
        <v>4544</v>
      </c>
      <c r="T263" s="71">
        <v>3607</v>
      </c>
      <c r="U263" s="71">
        <v>93</v>
      </c>
      <c r="V263" s="70">
        <v>-0.202303554</v>
      </c>
      <c r="W263" s="70">
        <v>-0.15942028999999999</v>
      </c>
      <c r="X263" s="70">
        <v>-0.133004926</v>
      </c>
      <c r="Y263" s="70">
        <v>-0.22630060699999999</v>
      </c>
      <c r="Z263" s="70">
        <v>-0.16886904799999999</v>
      </c>
      <c r="AA263" s="70">
        <v>-0.30434782599999999</v>
      </c>
      <c r="AB263" s="70">
        <v>-0.262661955</v>
      </c>
      <c r="AC263" s="70">
        <v>-0.27412140600000001</v>
      </c>
      <c r="AD263" s="70">
        <v>-0.20707847900000001</v>
      </c>
      <c r="AE263" s="70">
        <v>-0.30597014900000002</v>
      </c>
    </row>
    <row r="264" spans="1:31" s="61" customFormat="1" ht="15" customHeight="1" x14ac:dyDescent="0.4">
      <c r="A264" s="199">
        <v>44149</v>
      </c>
      <c r="B264" s="69">
        <v>40251</v>
      </c>
      <c r="C264" s="71">
        <v>61</v>
      </c>
      <c r="D264" s="71">
        <v>788</v>
      </c>
      <c r="E264" s="71">
        <v>10111</v>
      </c>
      <c r="F264" s="71">
        <v>16709</v>
      </c>
      <c r="G264" s="71">
        <v>876</v>
      </c>
      <c r="H264" s="71">
        <v>844</v>
      </c>
      <c r="I264" s="71">
        <v>6229</v>
      </c>
      <c r="J264" s="71">
        <v>4527</v>
      </c>
      <c r="K264" s="71">
        <v>106</v>
      </c>
      <c r="L264" s="69">
        <v>28319</v>
      </c>
      <c r="M264" s="71">
        <v>58</v>
      </c>
      <c r="N264" s="71">
        <v>673</v>
      </c>
      <c r="O264" s="71">
        <v>6555</v>
      </c>
      <c r="P264" s="71">
        <v>12355</v>
      </c>
      <c r="Q264" s="71">
        <v>527</v>
      </c>
      <c r="R264" s="71">
        <v>597</v>
      </c>
      <c r="S264" s="71">
        <v>4149</v>
      </c>
      <c r="T264" s="71">
        <v>3317</v>
      </c>
      <c r="U264" s="71">
        <v>88</v>
      </c>
      <c r="V264" s="70">
        <v>-0.27790311899999998</v>
      </c>
      <c r="W264" s="70">
        <v>-4.9180328000000002E-2</v>
      </c>
      <c r="X264" s="70">
        <v>-0.145939086</v>
      </c>
      <c r="Y264" s="70">
        <v>-0.35169617199999997</v>
      </c>
      <c r="Z264" s="70">
        <v>-0.26057813200000002</v>
      </c>
      <c r="AA264" s="70">
        <v>-0.39840182600000001</v>
      </c>
      <c r="AB264" s="70">
        <v>-0.29265402800000001</v>
      </c>
      <c r="AC264" s="70">
        <v>-0.33392197800000001</v>
      </c>
      <c r="AD264" s="70">
        <v>-0.26728517800000001</v>
      </c>
      <c r="AE264" s="70">
        <v>-0.16981132099999999</v>
      </c>
    </row>
    <row r="265" spans="1:31" s="61" customFormat="1" ht="15" customHeight="1" x14ac:dyDescent="0.4">
      <c r="A265" s="199">
        <v>44150</v>
      </c>
      <c r="B265" s="69">
        <v>40324</v>
      </c>
      <c r="C265" s="71">
        <v>61</v>
      </c>
      <c r="D265" s="71">
        <v>802</v>
      </c>
      <c r="E265" s="71">
        <v>9994</v>
      </c>
      <c r="F265" s="71">
        <v>16829</v>
      </c>
      <c r="G265" s="71">
        <v>858</v>
      </c>
      <c r="H265" s="71">
        <v>798</v>
      </c>
      <c r="I265" s="71">
        <v>6306</v>
      </c>
      <c r="J265" s="71">
        <v>4554</v>
      </c>
      <c r="K265" s="71">
        <v>122</v>
      </c>
      <c r="L265" s="69">
        <v>28287</v>
      </c>
      <c r="M265" s="71">
        <v>51</v>
      </c>
      <c r="N265" s="71">
        <v>635</v>
      </c>
      <c r="O265" s="71">
        <v>6689</v>
      </c>
      <c r="P265" s="71">
        <v>11981</v>
      </c>
      <c r="Q265" s="71">
        <v>511</v>
      </c>
      <c r="R265" s="71">
        <v>633</v>
      </c>
      <c r="S265" s="71">
        <v>4224</v>
      </c>
      <c r="T265" s="71">
        <v>3496</v>
      </c>
      <c r="U265" s="71">
        <v>67</v>
      </c>
      <c r="V265" s="70">
        <v>-0.28789976900000003</v>
      </c>
      <c r="W265" s="70">
        <v>-0.16393442599999999</v>
      </c>
      <c r="X265" s="70">
        <v>-0.208229426</v>
      </c>
      <c r="Y265" s="70">
        <v>-0.33069841900000002</v>
      </c>
      <c r="Z265" s="70">
        <v>-0.28807415800000002</v>
      </c>
      <c r="AA265" s="70">
        <v>-0.40442890399999998</v>
      </c>
      <c r="AB265" s="70">
        <v>-0.20676691699999999</v>
      </c>
      <c r="AC265" s="70">
        <v>-0.330161751</v>
      </c>
      <c r="AD265" s="70">
        <v>-0.23232323199999999</v>
      </c>
      <c r="AE265" s="70">
        <v>-0.450819672</v>
      </c>
    </row>
    <row r="266" spans="1:31" s="61" customFormat="1" ht="15" customHeight="1" x14ac:dyDescent="0.4">
      <c r="A266" s="199">
        <v>44151</v>
      </c>
      <c r="B266" s="69">
        <v>37596</v>
      </c>
      <c r="C266" s="71">
        <v>63</v>
      </c>
      <c r="D266" s="71">
        <v>745</v>
      </c>
      <c r="E266" s="71">
        <v>8771</v>
      </c>
      <c r="F266" s="71">
        <v>15702</v>
      </c>
      <c r="G266" s="71">
        <v>839</v>
      </c>
      <c r="H266" s="71">
        <v>886</v>
      </c>
      <c r="I266" s="71">
        <v>6144</v>
      </c>
      <c r="J266" s="71">
        <v>4371</v>
      </c>
      <c r="K266" s="71">
        <v>75</v>
      </c>
      <c r="L266" s="69">
        <v>33217</v>
      </c>
      <c r="M266" s="71">
        <v>64</v>
      </c>
      <c r="N266" s="71">
        <v>744</v>
      </c>
      <c r="O266" s="71">
        <v>8077</v>
      </c>
      <c r="P266" s="71">
        <v>14644</v>
      </c>
      <c r="Q266" s="71">
        <v>561</v>
      </c>
      <c r="R266" s="71">
        <v>621</v>
      </c>
      <c r="S266" s="71">
        <v>4593</v>
      </c>
      <c r="T266" s="71">
        <v>3807</v>
      </c>
      <c r="U266" s="71">
        <v>106</v>
      </c>
      <c r="V266" s="70">
        <v>-0.12784041600000001</v>
      </c>
      <c r="W266" s="70">
        <v>1.5873016E-2</v>
      </c>
      <c r="X266" s="70">
        <v>-1.342282E-3</v>
      </c>
      <c r="Y266" s="70">
        <v>-7.9124387000000004E-2</v>
      </c>
      <c r="Z266" s="70">
        <v>-6.7379952000000007E-2</v>
      </c>
      <c r="AA266" s="70">
        <v>-0.331346841</v>
      </c>
      <c r="AB266" s="70">
        <v>-0.299097065</v>
      </c>
      <c r="AC266" s="70">
        <v>-0.25244140599999998</v>
      </c>
      <c r="AD266" s="70">
        <v>-0.12903225800000001</v>
      </c>
      <c r="AE266" s="70">
        <v>0.41333333300000002</v>
      </c>
    </row>
    <row r="267" spans="1:31" s="61" customFormat="1" ht="15" customHeight="1" x14ac:dyDescent="0.4">
      <c r="A267" s="199">
        <v>44152</v>
      </c>
      <c r="B267" s="69">
        <v>39176</v>
      </c>
      <c r="C267" s="71">
        <v>62</v>
      </c>
      <c r="D267" s="71">
        <v>737</v>
      </c>
      <c r="E267" s="71">
        <v>9153</v>
      </c>
      <c r="F267" s="71">
        <v>16490</v>
      </c>
      <c r="G267" s="71">
        <v>826</v>
      </c>
      <c r="H267" s="71">
        <v>905</v>
      </c>
      <c r="I267" s="71">
        <v>6328</v>
      </c>
      <c r="J267" s="71">
        <v>4596</v>
      </c>
      <c r="K267" s="71">
        <v>79</v>
      </c>
      <c r="L267" s="69">
        <v>31135</v>
      </c>
      <c r="M267" s="71">
        <v>37</v>
      </c>
      <c r="N267" s="71">
        <v>726</v>
      </c>
      <c r="O267" s="71">
        <v>7508</v>
      </c>
      <c r="P267" s="71">
        <v>13629</v>
      </c>
      <c r="Q267" s="71">
        <v>512</v>
      </c>
      <c r="R267" s="71">
        <v>590</v>
      </c>
      <c r="S267" s="71">
        <v>4345</v>
      </c>
      <c r="T267" s="71">
        <v>3709</v>
      </c>
      <c r="U267" s="71">
        <v>79</v>
      </c>
      <c r="V267" s="70">
        <v>-0.21303667200000001</v>
      </c>
      <c r="W267" s="70">
        <v>-0.40322580600000002</v>
      </c>
      <c r="X267" s="70">
        <v>-1.4925373E-2</v>
      </c>
      <c r="Y267" s="70">
        <v>-0.17972249500000001</v>
      </c>
      <c r="Z267" s="70">
        <v>-0.17349908999999999</v>
      </c>
      <c r="AA267" s="70">
        <v>-0.38014527799999998</v>
      </c>
      <c r="AB267" s="70">
        <v>-0.348066298</v>
      </c>
      <c r="AC267" s="70">
        <v>-0.31336915300000001</v>
      </c>
      <c r="AD267" s="70">
        <v>-0.19299390799999999</v>
      </c>
      <c r="AE267" s="70">
        <v>0</v>
      </c>
    </row>
    <row r="268" spans="1:31" s="61" customFormat="1" ht="15" customHeight="1" x14ac:dyDescent="0.4">
      <c r="A268" s="199">
        <v>44153</v>
      </c>
      <c r="B268" s="69">
        <v>44981</v>
      </c>
      <c r="C268" s="71">
        <v>100</v>
      </c>
      <c r="D268" s="71">
        <v>903</v>
      </c>
      <c r="E268" s="71">
        <v>11536</v>
      </c>
      <c r="F268" s="71">
        <v>18816</v>
      </c>
      <c r="G268" s="71">
        <v>920</v>
      </c>
      <c r="H268" s="71">
        <v>938</v>
      </c>
      <c r="I268" s="71">
        <v>6837</v>
      </c>
      <c r="J268" s="71">
        <v>4803</v>
      </c>
      <c r="K268" s="71">
        <v>128</v>
      </c>
      <c r="L268" s="69">
        <v>30466</v>
      </c>
      <c r="M268" s="71">
        <v>52</v>
      </c>
      <c r="N268" s="71">
        <v>678</v>
      </c>
      <c r="O268" s="71">
        <v>7407</v>
      </c>
      <c r="P268" s="71">
        <v>13095</v>
      </c>
      <c r="Q268" s="71">
        <v>602</v>
      </c>
      <c r="R268" s="71">
        <v>615</v>
      </c>
      <c r="S268" s="71">
        <v>4314</v>
      </c>
      <c r="T268" s="71">
        <v>3611</v>
      </c>
      <c r="U268" s="71">
        <v>92</v>
      </c>
      <c r="V268" s="70">
        <v>-0.31053969199999998</v>
      </c>
      <c r="W268" s="70">
        <v>-0.48</v>
      </c>
      <c r="X268" s="70">
        <v>-0.24916943499999999</v>
      </c>
      <c r="Y268" s="70">
        <v>-0.35792302399999998</v>
      </c>
      <c r="Z268" s="70">
        <v>-0.30404974499999998</v>
      </c>
      <c r="AA268" s="70">
        <v>-0.34565217399999998</v>
      </c>
      <c r="AB268" s="70">
        <v>-0.34434967999999999</v>
      </c>
      <c r="AC268" s="70">
        <v>-0.36902150099999997</v>
      </c>
      <c r="AD268" s="70">
        <v>-0.248178222</v>
      </c>
      <c r="AE268" s="70">
        <v>-0.28125</v>
      </c>
    </row>
    <row r="269" spans="1:31" s="61" customFormat="1" ht="15" customHeight="1" x14ac:dyDescent="0.4">
      <c r="A269" s="199">
        <v>44154</v>
      </c>
      <c r="B269" s="69">
        <v>41898</v>
      </c>
      <c r="C269" s="71">
        <v>64</v>
      </c>
      <c r="D269" s="71">
        <v>846</v>
      </c>
      <c r="E269" s="71">
        <v>10752</v>
      </c>
      <c r="F269" s="71">
        <v>17632</v>
      </c>
      <c r="G269" s="71">
        <v>881</v>
      </c>
      <c r="H269" s="71">
        <v>818</v>
      </c>
      <c r="I269" s="71">
        <v>6359</v>
      </c>
      <c r="J269" s="71">
        <v>4448</v>
      </c>
      <c r="K269" s="71">
        <v>98</v>
      </c>
      <c r="L269" s="69">
        <v>30795</v>
      </c>
      <c r="M269" s="71">
        <v>43</v>
      </c>
      <c r="N269" s="71">
        <v>674</v>
      </c>
      <c r="O269" s="71">
        <v>7262</v>
      </c>
      <c r="P269" s="71">
        <v>13750</v>
      </c>
      <c r="Q269" s="71">
        <v>609</v>
      </c>
      <c r="R269" s="71">
        <v>602</v>
      </c>
      <c r="S269" s="71">
        <v>4172</v>
      </c>
      <c r="T269" s="71">
        <v>3586</v>
      </c>
      <c r="U269" s="71">
        <v>97</v>
      </c>
      <c r="V269" s="70">
        <v>-0.24442946099999999</v>
      </c>
      <c r="W269" s="70">
        <v>-0.328125</v>
      </c>
      <c r="X269" s="70">
        <v>-0.20330969300000001</v>
      </c>
      <c r="Y269" s="70">
        <v>-0.32459077400000003</v>
      </c>
      <c r="Z269" s="70">
        <v>-0.22016787700000001</v>
      </c>
      <c r="AA269" s="70">
        <v>-0.30874006799999998</v>
      </c>
      <c r="AB269" s="70">
        <v>-0.26405867999999999</v>
      </c>
      <c r="AC269" s="70">
        <v>-0.34392200000000001</v>
      </c>
      <c r="AD269" s="70">
        <v>-0.19379496399999999</v>
      </c>
      <c r="AE269" s="70">
        <v>-1.0204082E-2</v>
      </c>
    </row>
    <row r="270" spans="1:31" s="61" customFormat="1" ht="15" customHeight="1" x14ac:dyDescent="0.4">
      <c r="A270" s="199">
        <v>44155</v>
      </c>
      <c r="B270" s="69">
        <v>41031</v>
      </c>
      <c r="C270" s="71">
        <v>73</v>
      </c>
      <c r="D270" s="71">
        <v>831</v>
      </c>
      <c r="E270" s="71">
        <v>10424</v>
      </c>
      <c r="F270" s="71">
        <v>17317</v>
      </c>
      <c r="G270" s="71">
        <v>879</v>
      </c>
      <c r="H270" s="71">
        <v>860</v>
      </c>
      <c r="I270" s="71">
        <v>6348</v>
      </c>
      <c r="J270" s="71">
        <v>4198</v>
      </c>
      <c r="K270" s="71">
        <v>101</v>
      </c>
      <c r="L270" s="69">
        <v>31073</v>
      </c>
      <c r="M270" s="71">
        <v>61</v>
      </c>
      <c r="N270" s="71">
        <v>653</v>
      </c>
      <c r="O270" s="71">
        <v>7581</v>
      </c>
      <c r="P270" s="71">
        <v>13582</v>
      </c>
      <c r="Q270" s="71">
        <v>573</v>
      </c>
      <c r="R270" s="71">
        <v>651</v>
      </c>
      <c r="S270" s="71">
        <v>4309</v>
      </c>
      <c r="T270" s="71">
        <v>3592</v>
      </c>
      <c r="U270" s="71">
        <v>71</v>
      </c>
      <c r="V270" s="70">
        <v>-0.232463162</v>
      </c>
      <c r="W270" s="70">
        <v>-0.16438356200000001</v>
      </c>
      <c r="X270" s="70">
        <v>-0.21419975899999999</v>
      </c>
      <c r="Y270" s="70">
        <v>-0.27273599399999998</v>
      </c>
      <c r="Z270" s="70">
        <v>-0.21568401000000001</v>
      </c>
      <c r="AA270" s="70">
        <v>-0.348122867</v>
      </c>
      <c r="AB270" s="70">
        <v>-0.24302325599999999</v>
      </c>
      <c r="AC270" s="70">
        <v>-0.32120352899999999</v>
      </c>
      <c r="AD270" s="70">
        <v>-0.14435445499999999</v>
      </c>
      <c r="AE270" s="70">
        <v>-0.29702970299999998</v>
      </c>
    </row>
    <row r="271" spans="1:31" s="61" customFormat="1" ht="15" customHeight="1" x14ac:dyDescent="0.4">
      <c r="A271" s="199">
        <v>44156</v>
      </c>
      <c r="B271" s="69">
        <v>40762</v>
      </c>
      <c r="C271" s="71">
        <v>51</v>
      </c>
      <c r="D271" s="71">
        <v>790</v>
      </c>
      <c r="E271" s="71">
        <v>10185</v>
      </c>
      <c r="F271" s="71">
        <v>17189</v>
      </c>
      <c r="G271" s="71">
        <v>877</v>
      </c>
      <c r="H271" s="71">
        <v>878</v>
      </c>
      <c r="I271" s="71">
        <v>6210</v>
      </c>
      <c r="J271" s="71">
        <v>4470</v>
      </c>
      <c r="K271" s="71">
        <v>112</v>
      </c>
      <c r="L271" s="69">
        <v>28066</v>
      </c>
      <c r="M271" s="71">
        <v>52</v>
      </c>
      <c r="N271" s="71">
        <v>616</v>
      </c>
      <c r="O271" s="71">
        <v>6484</v>
      </c>
      <c r="P271" s="71">
        <v>12137</v>
      </c>
      <c r="Q271" s="71">
        <v>544</v>
      </c>
      <c r="R271" s="71">
        <v>571</v>
      </c>
      <c r="S271" s="71">
        <v>4066</v>
      </c>
      <c r="T271" s="71">
        <v>3512</v>
      </c>
      <c r="U271" s="71">
        <v>84</v>
      </c>
      <c r="V271" s="70">
        <v>-0.29417536100000002</v>
      </c>
      <c r="W271" s="70">
        <v>1.9607843E-2</v>
      </c>
      <c r="X271" s="70">
        <v>-0.220253165</v>
      </c>
      <c r="Y271" s="70">
        <v>-0.36337751600000001</v>
      </c>
      <c r="Z271" s="70">
        <v>-0.293908895</v>
      </c>
      <c r="AA271" s="70">
        <v>-0.37970353499999998</v>
      </c>
      <c r="AB271" s="70">
        <v>-0.34965831400000003</v>
      </c>
      <c r="AC271" s="70">
        <v>-0.34524959700000002</v>
      </c>
      <c r="AD271" s="70">
        <v>-0.21431767299999999</v>
      </c>
      <c r="AE271" s="70">
        <v>-0.25</v>
      </c>
    </row>
    <row r="272" spans="1:31" s="61" customFormat="1" ht="15" customHeight="1" x14ac:dyDescent="0.4">
      <c r="A272" s="199">
        <v>44157</v>
      </c>
      <c r="B272" s="69">
        <v>40804</v>
      </c>
      <c r="C272" s="71">
        <v>48</v>
      </c>
      <c r="D272" s="71">
        <v>786</v>
      </c>
      <c r="E272" s="71">
        <v>10406</v>
      </c>
      <c r="F272" s="71">
        <v>17226</v>
      </c>
      <c r="G272" s="71">
        <v>858</v>
      </c>
      <c r="H272" s="71">
        <v>844</v>
      </c>
      <c r="I272" s="71">
        <v>6324</v>
      </c>
      <c r="J272" s="71">
        <v>4190</v>
      </c>
      <c r="K272" s="71">
        <v>122</v>
      </c>
      <c r="L272" s="69">
        <v>26850</v>
      </c>
      <c r="M272" s="71">
        <v>45</v>
      </c>
      <c r="N272" s="71">
        <v>654</v>
      </c>
      <c r="O272" s="71">
        <v>6335</v>
      </c>
      <c r="P272" s="71">
        <v>11410</v>
      </c>
      <c r="Q272" s="71">
        <v>518</v>
      </c>
      <c r="R272" s="71">
        <v>561</v>
      </c>
      <c r="S272" s="71">
        <v>4068</v>
      </c>
      <c r="T272" s="71">
        <v>3183</v>
      </c>
      <c r="U272" s="71">
        <v>76</v>
      </c>
      <c r="V272" s="70">
        <v>-0.32512007399999998</v>
      </c>
      <c r="W272" s="70">
        <v>-6.25E-2</v>
      </c>
      <c r="X272" s="70">
        <v>-0.16793893100000001</v>
      </c>
      <c r="Y272" s="70">
        <v>-0.39121660600000002</v>
      </c>
      <c r="Z272" s="70">
        <v>-0.33762916500000001</v>
      </c>
      <c r="AA272" s="70">
        <v>-0.39627039600000002</v>
      </c>
      <c r="AB272" s="70">
        <v>-0.33530805699999999</v>
      </c>
      <c r="AC272" s="70">
        <v>-0.35673624300000001</v>
      </c>
      <c r="AD272" s="70">
        <v>-0.24033412900000001</v>
      </c>
      <c r="AE272" s="70">
        <v>-0.37704917999999998</v>
      </c>
    </row>
    <row r="273" spans="1:31" s="61" customFormat="1" ht="15" customHeight="1" x14ac:dyDescent="0.4">
      <c r="A273" s="199">
        <v>44158</v>
      </c>
      <c r="B273" s="69">
        <v>38144</v>
      </c>
      <c r="C273" s="71">
        <v>61</v>
      </c>
      <c r="D273" s="71">
        <v>706</v>
      </c>
      <c r="E273" s="71">
        <v>9011</v>
      </c>
      <c r="F273" s="71">
        <v>16196</v>
      </c>
      <c r="G273" s="71">
        <v>837</v>
      </c>
      <c r="H273" s="71">
        <v>884</v>
      </c>
      <c r="I273" s="71">
        <v>6196</v>
      </c>
      <c r="J273" s="71">
        <v>4159</v>
      </c>
      <c r="K273" s="71">
        <v>94</v>
      </c>
      <c r="L273" s="69">
        <v>32322</v>
      </c>
      <c r="M273" s="71">
        <v>49</v>
      </c>
      <c r="N273" s="71">
        <v>671</v>
      </c>
      <c r="O273" s="71">
        <v>7764</v>
      </c>
      <c r="P273" s="71">
        <v>14141</v>
      </c>
      <c r="Q273" s="71">
        <v>598</v>
      </c>
      <c r="R273" s="71">
        <v>640</v>
      </c>
      <c r="S273" s="71">
        <v>4556</v>
      </c>
      <c r="T273" s="71">
        <v>3809</v>
      </c>
      <c r="U273" s="71">
        <v>94</v>
      </c>
      <c r="V273" s="70">
        <v>-0.15703840999999999</v>
      </c>
      <c r="W273" s="70">
        <v>-0.19672131100000001</v>
      </c>
      <c r="X273" s="70">
        <v>-4.9575070999999998E-2</v>
      </c>
      <c r="Y273" s="70">
        <v>-0.13838641700000001</v>
      </c>
      <c r="Z273" s="70">
        <v>-0.12688318100000001</v>
      </c>
      <c r="AA273" s="70">
        <v>-0.285543608</v>
      </c>
      <c r="AB273" s="70">
        <v>-0.27601809999999999</v>
      </c>
      <c r="AC273" s="70">
        <v>-0.26468689499999998</v>
      </c>
      <c r="AD273" s="70">
        <v>-8.4154845000000006E-2</v>
      </c>
      <c r="AE273" s="70">
        <v>0</v>
      </c>
    </row>
    <row r="274" spans="1:31" s="61" customFormat="1" ht="15" customHeight="1" x14ac:dyDescent="0.4">
      <c r="A274" s="199">
        <v>44159</v>
      </c>
      <c r="B274" s="69">
        <v>40076</v>
      </c>
      <c r="C274" s="71">
        <v>73</v>
      </c>
      <c r="D274" s="71">
        <v>822</v>
      </c>
      <c r="E274" s="71">
        <v>9568</v>
      </c>
      <c r="F274" s="71">
        <v>17159</v>
      </c>
      <c r="G274" s="71">
        <v>846</v>
      </c>
      <c r="H274" s="71">
        <v>906</v>
      </c>
      <c r="I274" s="71">
        <v>6165</v>
      </c>
      <c r="J274" s="71">
        <v>4441</v>
      </c>
      <c r="K274" s="71">
        <v>96</v>
      </c>
      <c r="L274" s="69">
        <v>30802</v>
      </c>
      <c r="M274" s="71">
        <v>54</v>
      </c>
      <c r="N274" s="71">
        <v>623</v>
      </c>
      <c r="O274" s="71">
        <v>7482</v>
      </c>
      <c r="P274" s="71">
        <v>13417</v>
      </c>
      <c r="Q274" s="71">
        <v>580</v>
      </c>
      <c r="R274" s="71">
        <v>633</v>
      </c>
      <c r="S274" s="71">
        <v>4340</v>
      </c>
      <c r="T274" s="71">
        <v>3583</v>
      </c>
      <c r="U274" s="71">
        <v>90</v>
      </c>
      <c r="V274" s="70">
        <v>-0.23561033200000001</v>
      </c>
      <c r="W274" s="70">
        <v>-0.26027397299999999</v>
      </c>
      <c r="X274" s="70">
        <v>-0.24209245700000001</v>
      </c>
      <c r="Y274" s="70">
        <v>-0.218018395</v>
      </c>
      <c r="Z274" s="70">
        <v>-0.21807797700000001</v>
      </c>
      <c r="AA274" s="70">
        <v>-0.314420804</v>
      </c>
      <c r="AB274" s="70">
        <v>-0.30132450300000002</v>
      </c>
      <c r="AC274" s="70">
        <v>-0.29602595300000001</v>
      </c>
      <c r="AD274" s="70">
        <v>-0.19319972999999999</v>
      </c>
      <c r="AE274" s="70">
        <v>-6.25E-2</v>
      </c>
    </row>
    <row r="275" spans="1:31" s="61" customFormat="1" ht="15" customHeight="1" x14ac:dyDescent="0.4">
      <c r="A275" s="199">
        <v>44160</v>
      </c>
      <c r="B275" s="69">
        <v>46013</v>
      </c>
      <c r="C275" s="71">
        <v>58</v>
      </c>
      <c r="D275" s="71">
        <v>908</v>
      </c>
      <c r="E275" s="71">
        <v>11806</v>
      </c>
      <c r="F275" s="71">
        <v>19776</v>
      </c>
      <c r="G275" s="71">
        <v>929</v>
      </c>
      <c r="H275" s="71">
        <v>968</v>
      </c>
      <c r="I275" s="71">
        <v>6768</v>
      </c>
      <c r="J275" s="71">
        <v>4701</v>
      </c>
      <c r="K275" s="71">
        <v>99</v>
      </c>
      <c r="L275" s="69">
        <v>30569</v>
      </c>
      <c r="M275" s="71">
        <v>44</v>
      </c>
      <c r="N275" s="71">
        <v>641</v>
      </c>
      <c r="O275" s="71">
        <v>7467</v>
      </c>
      <c r="P275" s="71">
        <v>13426</v>
      </c>
      <c r="Q275" s="71">
        <v>610</v>
      </c>
      <c r="R275" s="71">
        <v>617</v>
      </c>
      <c r="S275" s="71">
        <v>4292</v>
      </c>
      <c r="T275" s="71">
        <v>3390</v>
      </c>
      <c r="U275" s="71">
        <v>82</v>
      </c>
      <c r="V275" s="70">
        <v>-0.32464115500000001</v>
      </c>
      <c r="W275" s="70">
        <v>-0.24137931000000001</v>
      </c>
      <c r="X275" s="70">
        <v>-0.294052863</v>
      </c>
      <c r="Y275" s="70">
        <v>-0.36752498700000003</v>
      </c>
      <c r="Z275" s="70">
        <v>-0.32109627800000001</v>
      </c>
      <c r="AA275" s="70">
        <v>-0.34337997799999997</v>
      </c>
      <c r="AB275" s="70">
        <v>-0.36260330600000001</v>
      </c>
      <c r="AC275" s="70">
        <v>-0.36583924299999998</v>
      </c>
      <c r="AD275" s="70">
        <v>-0.27887683499999999</v>
      </c>
      <c r="AE275" s="70">
        <v>-0.171717172</v>
      </c>
    </row>
    <row r="276" spans="1:31" s="61" customFormat="1" ht="15" customHeight="1" x14ac:dyDescent="0.4">
      <c r="A276" s="199">
        <v>44161</v>
      </c>
      <c r="B276" s="69">
        <v>42808</v>
      </c>
      <c r="C276" s="71">
        <v>60</v>
      </c>
      <c r="D276" s="71">
        <v>857</v>
      </c>
      <c r="E276" s="71">
        <v>10831</v>
      </c>
      <c r="F276" s="71">
        <v>18217</v>
      </c>
      <c r="G276" s="71">
        <v>861</v>
      </c>
      <c r="H276" s="71">
        <v>950</v>
      </c>
      <c r="I276" s="71">
        <v>6513</v>
      </c>
      <c r="J276" s="71">
        <v>4384</v>
      </c>
      <c r="K276" s="71">
        <v>135</v>
      </c>
      <c r="L276" s="69">
        <v>30258</v>
      </c>
      <c r="M276" s="71">
        <v>56</v>
      </c>
      <c r="N276" s="71">
        <v>619</v>
      </c>
      <c r="O276" s="71">
        <v>7301</v>
      </c>
      <c r="P276" s="71">
        <v>13494</v>
      </c>
      <c r="Q276" s="71">
        <v>595</v>
      </c>
      <c r="R276" s="71">
        <v>607</v>
      </c>
      <c r="S276" s="71">
        <v>4124</v>
      </c>
      <c r="T276" s="71">
        <v>3390</v>
      </c>
      <c r="U276" s="71">
        <v>72</v>
      </c>
      <c r="V276" s="70">
        <v>-0.28207774299999999</v>
      </c>
      <c r="W276" s="70">
        <v>-6.6666666999999999E-2</v>
      </c>
      <c r="X276" s="70">
        <v>-0.27771295200000001</v>
      </c>
      <c r="Y276" s="70">
        <v>-0.32591635099999999</v>
      </c>
      <c r="Z276" s="70">
        <v>-0.25926332499999999</v>
      </c>
      <c r="AA276" s="70">
        <v>-0.308943089</v>
      </c>
      <c r="AB276" s="70">
        <v>-0.36105263199999998</v>
      </c>
      <c r="AC276" s="70">
        <v>-0.36680485200000001</v>
      </c>
      <c r="AD276" s="70">
        <v>-0.22673357699999999</v>
      </c>
      <c r="AE276" s="70">
        <v>-0.46666666699999998</v>
      </c>
    </row>
    <row r="277" spans="1:31" s="61" customFormat="1" ht="15" customHeight="1" x14ac:dyDescent="0.4">
      <c r="A277" s="199">
        <v>44162</v>
      </c>
      <c r="B277" s="69">
        <v>41190</v>
      </c>
      <c r="C277" s="71">
        <v>63</v>
      </c>
      <c r="D277" s="71">
        <v>801</v>
      </c>
      <c r="E277" s="71">
        <v>10771</v>
      </c>
      <c r="F277" s="71">
        <v>17415</v>
      </c>
      <c r="G277" s="71">
        <v>830</v>
      </c>
      <c r="H277" s="71">
        <v>910</v>
      </c>
      <c r="I277" s="71">
        <v>5994</v>
      </c>
      <c r="J277" s="71">
        <v>4290</v>
      </c>
      <c r="K277" s="71">
        <v>116</v>
      </c>
      <c r="L277" s="69">
        <v>30819</v>
      </c>
      <c r="M277" s="71">
        <v>60</v>
      </c>
      <c r="N277" s="71">
        <v>632</v>
      </c>
      <c r="O277" s="71">
        <v>7482</v>
      </c>
      <c r="P277" s="71">
        <v>13552</v>
      </c>
      <c r="Q277" s="71">
        <v>572</v>
      </c>
      <c r="R277" s="71">
        <v>664</v>
      </c>
      <c r="S277" s="71">
        <v>4280</v>
      </c>
      <c r="T277" s="71">
        <v>3500</v>
      </c>
      <c r="U277" s="71">
        <v>77</v>
      </c>
      <c r="V277" s="70">
        <v>-0.23281501700000001</v>
      </c>
      <c r="W277" s="70">
        <v>-4.7619047999999997E-2</v>
      </c>
      <c r="X277" s="70">
        <v>-0.21098626700000001</v>
      </c>
      <c r="Y277" s="70">
        <v>-0.30535697699999997</v>
      </c>
      <c r="Z277" s="70">
        <v>-0.22182027000000001</v>
      </c>
      <c r="AA277" s="70">
        <v>-0.31084337299999998</v>
      </c>
      <c r="AB277" s="70">
        <v>-0.27032967000000002</v>
      </c>
      <c r="AC277" s="70">
        <v>-0.28595261900000002</v>
      </c>
      <c r="AD277" s="70">
        <v>-0.18414918399999999</v>
      </c>
      <c r="AE277" s="70">
        <v>-0.336206897</v>
      </c>
    </row>
    <row r="278" spans="1:31" s="61" customFormat="1" ht="15" customHeight="1" x14ac:dyDescent="0.4">
      <c r="A278" s="199">
        <v>44163</v>
      </c>
      <c r="B278" s="69">
        <v>40250</v>
      </c>
      <c r="C278" s="71">
        <v>62</v>
      </c>
      <c r="D278" s="71">
        <v>693</v>
      </c>
      <c r="E278" s="71">
        <v>10387</v>
      </c>
      <c r="F278" s="71">
        <v>17057</v>
      </c>
      <c r="G278" s="71">
        <v>872</v>
      </c>
      <c r="H278" s="71">
        <v>883</v>
      </c>
      <c r="I278" s="71">
        <v>5896</v>
      </c>
      <c r="J278" s="71">
        <v>4287</v>
      </c>
      <c r="K278" s="71">
        <v>113</v>
      </c>
      <c r="L278" s="69">
        <v>28255</v>
      </c>
      <c r="M278" s="71">
        <v>43</v>
      </c>
      <c r="N278" s="71">
        <v>615</v>
      </c>
      <c r="O278" s="71">
        <v>6542</v>
      </c>
      <c r="P278" s="71">
        <v>12327</v>
      </c>
      <c r="Q278" s="71">
        <v>548</v>
      </c>
      <c r="R278" s="71">
        <v>611</v>
      </c>
      <c r="S278" s="71">
        <v>4095</v>
      </c>
      <c r="T278" s="71">
        <v>3413</v>
      </c>
      <c r="U278" s="71">
        <v>61</v>
      </c>
      <c r="V278" s="70">
        <v>-0.27291296900000001</v>
      </c>
      <c r="W278" s="70">
        <v>-0.30645161300000001</v>
      </c>
      <c r="X278" s="70">
        <v>-0.112554113</v>
      </c>
      <c r="Y278" s="70">
        <v>-0.37017425599999998</v>
      </c>
      <c r="Z278" s="70">
        <v>-0.27730550500000001</v>
      </c>
      <c r="AA278" s="70">
        <v>-0.371559633</v>
      </c>
      <c r="AB278" s="70">
        <v>-0.30804077000000002</v>
      </c>
      <c r="AC278" s="70">
        <v>-0.30546132999999998</v>
      </c>
      <c r="AD278" s="70">
        <v>-0.20387217199999999</v>
      </c>
      <c r="AE278" s="70">
        <v>-0.46017699099999998</v>
      </c>
    </row>
    <row r="279" spans="1:31" s="61" customFormat="1" ht="15" customHeight="1" x14ac:dyDescent="0.4">
      <c r="A279" s="199">
        <v>44164</v>
      </c>
      <c r="B279" s="69">
        <v>39428</v>
      </c>
      <c r="C279" s="71">
        <v>56</v>
      </c>
      <c r="D279" s="71">
        <v>756</v>
      </c>
      <c r="E279" s="71">
        <v>10187</v>
      </c>
      <c r="F279" s="71">
        <v>16592</v>
      </c>
      <c r="G279" s="71">
        <v>883</v>
      </c>
      <c r="H279" s="71">
        <v>908</v>
      </c>
      <c r="I279" s="71">
        <v>5802</v>
      </c>
      <c r="J279" s="71">
        <v>4130</v>
      </c>
      <c r="K279" s="71">
        <v>114</v>
      </c>
      <c r="L279" s="69">
        <v>28358</v>
      </c>
      <c r="M279" s="71">
        <v>53</v>
      </c>
      <c r="N279" s="71">
        <v>622</v>
      </c>
      <c r="O279" s="71">
        <v>6602</v>
      </c>
      <c r="P279" s="71">
        <v>12400</v>
      </c>
      <c r="Q279" s="71">
        <v>536</v>
      </c>
      <c r="R279" s="71">
        <v>600</v>
      </c>
      <c r="S279" s="71">
        <v>4065</v>
      </c>
      <c r="T279" s="71">
        <v>3410</v>
      </c>
      <c r="U279" s="71">
        <v>70</v>
      </c>
      <c r="V279" s="70">
        <v>-0.25597619799999999</v>
      </c>
      <c r="W279" s="70">
        <v>-5.3571428999999997E-2</v>
      </c>
      <c r="X279" s="70">
        <v>-0.17724867699999999</v>
      </c>
      <c r="Y279" s="70">
        <v>-0.35191911300000001</v>
      </c>
      <c r="Z279" s="70">
        <v>-0.25265188</v>
      </c>
      <c r="AA279" s="70">
        <v>-0.39297848200000002</v>
      </c>
      <c r="AB279" s="70">
        <v>-0.33920704800000001</v>
      </c>
      <c r="AC279" s="70">
        <v>-0.29937952400000001</v>
      </c>
      <c r="AD279" s="70">
        <v>-0.17433414</v>
      </c>
      <c r="AE279" s="70">
        <v>-0.38596491199999999</v>
      </c>
    </row>
    <row r="280" spans="1:31" s="61" customFormat="1" ht="15" customHeight="1" x14ac:dyDescent="0.4">
      <c r="A280" s="199">
        <v>44165</v>
      </c>
      <c r="B280" s="69">
        <v>37617</v>
      </c>
      <c r="C280" s="71">
        <v>60</v>
      </c>
      <c r="D280" s="71">
        <v>736</v>
      </c>
      <c r="E280" s="71">
        <v>8994</v>
      </c>
      <c r="F280" s="71">
        <v>16014</v>
      </c>
      <c r="G280" s="71">
        <v>832</v>
      </c>
      <c r="H280" s="71">
        <v>898</v>
      </c>
      <c r="I280" s="71">
        <v>5838</v>
      </c>
      <c r="J280" s="71">
        <v>4138</v>
      </c>
      <c r="K280" s="71">
        <v>107</v>
      </c>
      <c r="L280" s="69">
        <v>32881</v>
      </c>
      <c r="M280" s="71">
        <v>61</v>
      </c>
      <c r="N280" s="71">
        <v>696</v>
      </c>
      <c r="O280" s="71">
        <v>8201</v>
      </c>
      <c r="P280" s="71">
        <v>14425</v>
      </c>
      <c r="Q280" s="71">
        <v>627</v>
      </c>
      <c r="R280" s="71">
        <v>633</v>
      </c>
      <c r="S280" s="71">
        <v>4532</v>
      </c>
      <c r="T280" s="71">
        <v>3622</v>
      </c>
      <c r="U280" s="71">
        <v>84</v>
      </c>
      <c r="V280" s="70">
        <v>-0.13775635</v>
      </c>
      <c r="W280" s="70">
        <v>1.6666667E-2</v>
      </c>
      <c r="X280" s="70">
        <v>-5.4347826000000002E-2</v>
      </c>
      <c r="Y280" s="70">
        <v>-8.8169891E-2</v>
      </c>
      <c r="Z280" s="70">
        <v>-9.9225677999999998E-2</v>
      </c>
      <c r="AA280" s="70">
        <v>-0.24639423099999999</v>
      </c>
      <c r="AB280" s="70">
        <v>-0.29510022299999999</v>
      </c>
      <c r="AC280" s="70">
        <v>-0.22370674900000001</v>
      </c>
      <c r="AD280" s="70">
        <v>-0.124697922</v>
      </c>
      <c r="AE280" s="70">
        <v>-0.214953271</v>
      </c>
    </row>
    <row r="281" spans="1:31" s="61" customFormat="1" ht="15" customHeight="1" x14ac:dyDescent="0.4">
      <c r="A281" s="199" t="s">
        <v>345</v>
      </c>
      <c r="B281" s="69">
        <v>37300</v>
      </c>
      <c r="C281" s="71">
        <v>65</v>
      </c>
      <c r="D281" s="71">
        <v>786</v>
      </c>
      <c r="E281" s="71">
        <v>9080</v>
      </c>
      <c r="F281" s="71">
        <v>15185</v>
      </c>
      <c r="G281" s="71">
        <v>867</v>
      </c>
      <c r="H281" s="71">
        <v>876</v>
      </c>
      <c r="I281" s="71">
        <v>6141</v>
      </c>
      <c r="J281" s="71">
        <v>4215</v>
      </c>
      <c r="K281" s="71">
        <v>85</v>
      </c>
      <c r="L281" s="69">
        <v>30166</v>
      </c>
      <c r="M281" s="71">
        <v>51</v>
      </c>
      <c r="N281" s="71">
        <v>649</v>
      </c>
      <c r="O281" s="71">
        <v>7748</v>
      </c>
      <c r="P281" s="71">
        <v>12766</v>
      </c>
      <c r="Q281" s="71">
        <v>553</v>
      </c>
      <c r="R281" s="71">
        <v>600</v>
      </c>
      <c r="S281" s="71">
        <v>4206</v>
      </c>
      <c r="T281" s="71">
        <v>3510</v>
      </c>
      <c r="U281" s="71">
        <v>83</v>
      </c>
      <c r="V281" s="70">
        <v>-0.20559886599999999</v>
      </c>
      <c r="W281" s="70">
        <v>-0.215384615</v>
      </c>
      <c r="X281" s="70">
        <v>-0.17430025399999999</v>
      </c>
      <c r="Y281" s="70">
        <v>-0.146696035</v>
      </c>
      <c r="Z281" s="70">
        <v>-0.159301943</v>
      </c>
      <c r="AA281" s="70">
        <v>-0.36216839699999998</v>
      </c>
      <c r="AB281" s="70">
        <v>-0.31506849300000001</v>
      </c>
      <c r="AC281" s="70">
        <v>-0.31509526100000002</v>
      </c>
      <c r="AD281" s="70">
        <v>-0.16725978599999999</v>
      </c>
      <c r="AE281" s="70">
        <v>-2.3529412E-2</v>
      </c>
    </row>
    <row r="282" spans="1:31" s="61" customFormat="1" ht="15" customHeight="1" x14ac:dyDescent="0.4">
      <c r="A282" s="199">
        <v>44167</v>
      </c>
      <c r="B282" s="69">
        <v>44028</v>
      </c>
      <c r="C282" s="71">
        <v>65</v>
      </c>
      <c r="D282" s="71">
        <v>836</v>
      </c>
      <c r="E282" s="71">
        <v>11406</v>
      </c>
      <c r="F282" s="71">
        <v>18197</v>
      </c>
      <c r="G282" s="71">
        <v>1008</v>
      </c>
      <c r="H282" s="71">
        <v>947</v>
      </c>
      <c r="I282" s="71">
        <v>6753</v>
      </c>
      <c r="J282" s="71">
        <v>4716</v>
      </c>
      <c r="K282" s="71">
        <v>100</v>
      </c>
      <c r="L282" s="69">
        <v>30670</v>
      </c>
      <c r="M282" s="71">
        <v>58</v>
      </c>
      <c r="N282" s="71">
        <v>662</v>
      </c>
      <c r="O282" s="71">
        <v>7477</v>
      </c>
      <c r="P282" s="71">
        <v>13435</v>
      </c>
      <c r="Q282" s="71">
        <v>598</v>
      </c>
      <c r="R282" s="71">
        <v>649</v>
      </c>
      <c r="S282" s="71">
        <v>4189</v>
      </c>
      <c r="T282" s="71">
        <v>3510</v>
      </c>
      <c r="U282" s="71">
        <v>92</v>
      </c>
      <c r="V282" s="70">
        <v>-0.28903807199999998</v>
      </c>
      <c r="W282" s="70">
        <v>-0.107692308</v>
      </c>
      <c r="X282" s="70">
        <v>-0.208133971</v>
      </c>
      <c r="Y282" s="70">
        <v>-0.34446782399999998</v>
      </c>
      <c r="Z282" s="70">
        <v>-0.26169148800000003</v>
      </c>
      <c r="AA282" s="70">
        <v>-0.40674603199999998</v>
      </c>
      <c r="AB282" s="70">
        <v>-0.31467792999999999</v>
      </c>
      <c r="AC282" s="70">
        <v>-0.37968310399999999</v>
      </c>
      <c r="AD282" s="70">
        <v>-0.25572519100000002</v>
      </c>
      <c r="AE282" s="70">
        <v>-0.08</v>
      </c>
    </row>
    <row r="283" spans="1:31" s="61" customFormat="1" ht="15" customHeight="1" x14ac:dyDescent="0.4">
      <c r="A283" s="199">
        <v>44168</v>
      </c>
      <c r="B283" s="69">
        <v>42167</v>
      </c>
      <c r="C283" s="71">
        <v>64</v>
      </c>
      <c r="D283" s="71">
        <v>807</v>
      </c>
      <c r="E283" s="71">
        <v>10774</v>
      </c>
      <c r="F283" s="71">
        <v>17801</v>
      </c>
      <c r="G283" s="71">
        <v>869</v>
      </c>
      <c r="H283" s="71">
        <v>959</v>
      </c>
      <c r="I283" s="71">
        <v>6351</v>
      </c>
      <c r="J283" s="71">
        <v>4457</v>
      </c>
      <c r="K283" s="71">
        <v>85</v>
      </c>
      <c r="L283" s="69">
        <v>30883</v>
      </c>
      <c r="M283" s="71">
        <v>57</v>
      </c>
      <c r="N283" s="71">
        <v>683</v>
      </c>
      <c r="O283" s="71">
        <v>7334</v>
      </c>
      <c r="P283" s="71">
        <v>13833</v>
      </c>
      <c r="Q283" s="71">
        <v>570</v>
      </c>
      <c r="R283" s="71">
        <v>620</v>
      </c>
      <c r="S283" s="71">
        <v>4209</v>
      </c>
      <c r="T283" s="71">
        <v>3474</v>
      </c>
      <c r="U283" s="71">
        <v>103</v>
      </c>
      <c r="V283" s="70">
        <v>-0.24986462000000001</v>
      </c>
      <c r="W283" s="70">
        <v>-0.109375</v>
      </c>
      <c r="X283" s="70">
        <v>-0.15365551399999999</v>
      </c>
      <c r="Y283" s="70">
        <v>-0.31928717299999998</v>
      </c>
      <c r="Z283" s="70">
        <v>-0.222908825</v>
      </c>
      <c r="AA283" s="70">
        <v>-0.34407364800000001</v>
      </c>
      <c r="AB283" s="70">
        <v>-0.353493222</v>
      </c>
      <c r="AC283" s="70">
        <v>-0.33726972100000002</v>
      </c>
      <c r="AD283" s="70">
        <v>-0.220551941</v>
      </c>
      <c r="AE283" s="70">
        <v>0.211764706</v>
      </c>
    </row>
    <row r="284" spans="1:31" s="61" customFormat="1" ht="15" customHeight="1" x14ac:dyDescent="0.4">
      <c r="A284" s="199">
        <v>44169</v>
      </c>
      <c r="B284" s="69">
        <v>41571</v>
      </c>
      <c r="C284" s="71">
        <v>57</v>
      </c>
      <c r="D284" s="71">
        <v>768</v>
      </c>
      <c r="E284" s="71">
        <v>10596</v>
      </c>
      <c r="F284" s="71">
        <v>17383</v>
      </c>
      <c r="G284" s="71">
        <v>918</v>
      </c>
      <c r="H284" s="71">
        <v>887</v>
      </c>
      <c r="I284" s="71">
        <v>6375</v>
      </c>
      <c r="J284" s="71">
        <v>4476</v>
      </c>
      <c r="K284" s="71">
        <v>111</v>
      </c>
      <c r="L284" s="69">
        <v>30836</v>
      </c>
      <c r="M284" s="71">
        <v>50</v>
      </c>
      <c r="N284" s="71">
        <v>705</v>
      </c>
      <c r="O284" s="71">
        <v>7444</v>
      </c>
      <c r="P284" s="71">
        <v>13487</v>
      </c>
      <c r="Q284" s="71">
        <v>602</v>
      </c>
      <c r="R284" s="71">
        <v>639</v>
      </c>
      <c r="S284" s="71">
        <v>4293</v>
      </c>
      <c r="T284" s="71">
        <v>3512</v>
      </c>
      <c r="U284" s="71">
        <v>104</v>
      </c>
      <c r="V284" s="70">
        <v>-0.24481033099999999</v>
      </c>
      <c r="W284" s="70">
        <v>-0.122807018</v>
      </c>
      <c r="X284" s="70">
        <v>-8.203125E-2</v>
      </c>
      <c r="Y284" s="70">
        <v>-0.29747074400000001</v>
      </c>
      <c r="Z284" s="70">
        <v>-0.22412702100000001</v>
      </c>
      <c r="AA284" s="70">
        <v>-0.34422658</v>
      </c>
      <c r="AB284" s="70">
        <v>-0.27959413799999999</v>
      </c>
      <c r="AC284" s="70">
        <v>-0.326588235</v>
      </c>
      <c r="AD284" s="70">
        <v>-0.21537086699999999</v>
      </c>
      <c r="AE284" s="70">
        <v>-6.3063063000000003E-2</v>
      </c>
    </row>
    <row r="285" spans="1:31" s="61" customFormat="1" ht="15" customHeight="1" x14ac:dyDescent="0.4">
      <c r="A285" s="199">
        <v>44170</v>
      </c>
      <c r="B285" s="69">
        <v>41512</v>
      </c>
      <c r="C285" s="71">
        <v>63</v>
      </c>
      <c r="D285" s="71">
        <v>819</v>
      </c>
      <c r="E285" s="71">
        <v>10483</v>
      </c>
      <c r="F285" s="71">
        <v>17728</v>
      </c>
      <c r="G285" s="71">
        <v>886</v>
      </c>
      <c r="H285" s="71">
        <v>864</v>
      </c>
      <c r="I285" s="71">
        <v>6190</v>
      </c>
      <c r="J285" s="71">
        <v>4360</v>
      </c>
      <c r="K285" s="71">
        <v>119</v>
      </c>
      <c r="L285" s="69">
        <v>28147</v>
      </c>
      <c r="M285" s="71">
        <v>48</v>
      </c>
      <c r="N285" s="71">
        <v>602</v>
      </c>
      <c r="O285" s="71">
        <v>6499</v>
      </c>
      <c r="P285" s="71">
        <v>12107</v>
      </c>
      <c r="Q285" s="71">
        <v>577</v>
      </c>
      <c r="R285" s="71">
        <v>688</v>
      </c>
      <c r="S285" s="71">
        <v>4124</v>
      </c>
      <c r="T285" s="71">
        <v>3416</v>
      </c>
      <c r="U285" s="71">
        <v>86</v>
      </c>
      <c r="V285" s="70">
        <v>-0.302330078</v>
      </c>
      <c r="W285" s="70">
        <v>-0.23809523799999999</v>
      </c>
      <c r="X285" s="70">
        <v>-0.264957265</v>
      </c>
      <c r="Y285" s="70">
        <v>-0.38004388099999997</v>
      </c>
      <c r="Z285" s="70">
        <v>-0.31706904299999999</v>
      </c>
      <c r="AA285" s="70">
        <v>-0.34875846500000002</v>
      </c>
      <c r="AB285" s="70">
        <v>-0.20370370400000001</v>
      </c>
      <c r="AC285" s="70">
        <v>-0.33376413599999999</v>
      </c>
      <c r="AD285" s="70">
        <v>-0.216513761</v>
      </c>
      <c r="AE285" s="70">
        <v>-0.27731092400000001</v>
      </c>
    </row>
    <row r="286" spans="1:31" s="61" customFormat="1" ht="15" customHeight="1" x14ac:dyDescent="0.4">
      <c r="A286" s="199">
        <v>44171</v>
      </c>
      <c r="B286" s="69">
        <v>40987</v>
      </c>
      <c r="C286" s="71">
        <v>56</v>
      </c>
      <c r="D286" s="71">
        <v>785</v>
      </c>
      <c r="E286" s="71">
        <v>10388</v>
      </c>
      <c r="F286" s="71">
        <v>17041</v>
      </c>
      <c r="G286" s="71">
        <v>921</v>
      </c>
      <c r="H286" s="71">
        <v>842</v>
      </c>
      <c r="I286" s="71">
        <v>6256</v>
      </c>
      <c r="J286" s="71">
        <v>4579</v>
      </c>
      <c r="K286" s="71">
        <v>119</v>
      </c>
      <c r="L286" s="69">
        <v>27774</v>
      </c>
      <c r="M286" s="71">
        <v>42</v>
      </c>
      <c r="N286" s="71">
        <v>585</v>
      </c>
      <c r="O286" s="71">
        <v>6203</v>
      </c>
      <c r="P286" s="71">
        <v>12089</v>
      </c>
      <c r="Q286" s="71">
        <v>562</v>
      </c>
      <c r="R286" s="71">
        <v>592</v>
      </c>
      <c r="S286" s="71">
        <v>4225</v>
      </c>
      <c r="T286" s="71">
        <v>3388</v>
      </c>
      <c r="U286" s="71">
        <v>88</v>
      </c>
      <c r="V286" s="70">
        <v>-0.29504232200000002</v>
      </c>
      <c r="W286" s="70">
        <v>-0.25</v>
      </c>
      <c r="X286" s="70">
        <v>-0.25477706999999999</v>
      </c>
      <c r="Y286" s="70">
        <v>-0.402868695</v>
      </c>
      <c r="Z286" s="70">
        <v>-0.29059327499999998</v>
      </c>
      <c r="AA286" s="70">
        <v>-0.38979370200000002</v>
      </c>
      <c r="AB286" s="70">
        <v>-0.296912114</v>
      </c>
      <c r="AC286" s="70">
        <v>-0.32464833799999998</v>
      </c>
      <c r="AD286" s="70">
        <v>-0.26010045900000001</v>
      </c>
      <c r="AE286" s="70">
        <v>-0.26050420200000002</v>
      </c>
    </row>
    <row r="287" spans="1:31" s="61" customFormat="1" ht="15" customHeight="1" x14ac:dyDescent="0.4">
      <c r="A287" s="199">
        <v>44172</v>
      </c>
      <c r="B287" s="69">
        <v>38591</v>
      </c>
      <c r="C287" s="71">
        <v>56</v>
      </c>
      <c r="D287" s="71">
        <v>695</v>
      </c>
      <c r="E287" s="71">
        <v>9177</v>
      </c>
      <c r="F287" s="71">
        <v>16271</v>
      </c>
      <c r="G287" s="71">
        <v>877</v>
      </c>
      <c r="H287" s="71">
        <v>908</v>
      </c>
      <c r="I287" s="71">
        <v>6051</v>
      </c>
      <c r="J287" s="71">
        <v>4457</v>
      </c>
      <c r="K287" s="71">
        <v>99</v>
      </c>
      <c r="L287" s="69">
        <v>32301</v>
      </c>
      <c r="M287" s="71">
        <v>58</v>
      </c>
      <c r="N287" s="71">
        <v>701</v>
      </c>
      <c r="O287" s="71">
        <v>7717</v>
      </c>
      <c r="P287" s="71">
        <v>14287</v>
      </c>
      <c r="Q287" s="71">
        <v>586</v>
      </c>
      <c r="R287" s="71">
        <v>653</v>
      </c>
      <c r="S287" s="71">
        <v>4542</v>
      </c>
      <c r="T287" s="71">
        <v>3672</v>
      </c>
      <c r="U287" s="71">
        <v>85</v>
      </c>
      <c r="V287" s="70">
        <v>-0.16420752</v>
      </c>
      <c r="W287" s="70">
        <v>3.5714285999999998E-2</v>
      </c>
      <c r="X287" s="70">
        <v>8.6330939999999991E-3</v>
      </c>
      <c r="Y287" s="70">
        <v>-0.159093386</v>
      </c>
      <c r="Z287" s="70">
        <v>-0.121934731</v>
      </c>
      <c r="AA287" s="70">
        <v>-0.331812999</v>
      </c>
      <c r="AB287" s="70">
        <v>-0.280837004</v>
      </c>
      <c r="AC287" s="70">
        <v>-0.24938026799999999</v>
      </c>
      <c r="AD287" s="70">
        <v>-0.17612744</v>
      </c>
      <c r="AE287" s="70">
        <v>-0.14141414099999999</v>
      </c>
    </row>
    <row r="288" spans="1:31" s="61" customFormat="1" ht="15" customHeight="1" x14ac:dyDescent="0.4">
      <c r="A288" s="199">
        <v>44173</v>
      </c>
      <c r="B288" s="69">
        <v>40025</v>
      </c>
      <c r="C288" s="71">
        <v>48</v>
      </c>
      <c r="D288" s="71">
        <v>746</v>
      </c>
      <c r="E288" s="71">
        <v>9469</v>
      </c>
      <c r="F288" s="71">
        <v>17142</v>
      </c>
      <c r="G288" s="71">
        <v>853</v>
      </c>
      <c r="H288" s="71">
        <v>827</v>
      </c>
      <c r="I288" s="71">
        <v>6214</v>
      </c>
      <c r="J288" s="71">
        <v>4626</v>
      </c>
      <c r="K288" s="71">
        <v>100</v>
      </c>
      <c r="L288" s="69">
        <v>30400</v>
      </c>
      <c r="M288" s="71">
        <v>41</v>
      </c>
      <c r="N288" s="71">
        <v>654</v>
      </c>
      <c r="O288" s="71">
        <v>7193</v>
      </c>
      <c r="P288" s="71">
        <v>13476</v>
      </c>
      <c r="Q288" s="71">
        <v>607</v>
      </c>
      <c r="R288" s="71">
        <v>627</v>
      </c>
      <c r="S288" s="71">
        <v>4309</v>
      </c>
      <c r="T288" s="71">
        <v>3429</v>
      </c>
      <c r="U288" s="71">
        <v>64</v>
      </c>
      <c r="V288" s="70">
        <v>-0.24050922899999999</v>
      </c>
      <c r="W288" s="70">
        <v>-0.14583333300000001</v>
      </c>
      <c r="X288" s="70">
        <v>-0.123324397</v>
      </c>
      <c r="Y288" s="70">
        <v>-0.24036329100000001</v>
      </c>
      <c r="Z288" s="70">
        <v>-0.21386069299999999</v>
      </c>
      <c r="AA288" s="70">
        <v>-0.28839390399999998</v>
      </c>
      <c r="AB288" s="70">
        <v>-0.24183796900000001</v>
      </c>
      <c r="AC288" s="70">
        <v>-0.30656581900000002</v>
      </c>
      <c r="AD288" s="70">
        <v>-0.25875486399999997</v>
      </c>
      <c r="AE288" s="70">
        <v>-0.36</v>
      </c>
    </row>
    <row r="289" spans="1:31" s="61" customFormat="1" ht="15" customHeight="1" x14ac:dyDescent="0.4">
      <c r="A289" s="199">
        <v>44174</v>
      </c>
      <c r="B289" s="69">
        <v>45421</v>
      </c>
      <c r="C289" s="71">
        <v>83</v>
      </c>
      <c r="D289" s="71">
        <v>878</v>
      </c>
      <c r="E289" s="71">
        <v>11552</v>
      </c>
      <c r="F289" s="71">
        <v>19459</v>
      </c>
      <c r="G289" s="71">
        <v>922</v>
      </c>
      <c r="H289" s="71">
        <v>866</v>
      </c>
      <c r="I289" s="71">
        <v>6706</v>
      </c>
      <c r="J289" s="71">
        <v>4859</v>
      </c>
      <c r="K289" s="71">
        <v>96</v>
      </c>
      <c r="L289" s="69">
        <v>30429</v>
      </c>
      <c r="M289" s="71">
        <v>57</v>
      </c>
      <c r="N289" s="71">
        <v>673</v>
      </c>
      <c r="O289" s="71">
        <v>7248</v>
      </c>
      <c r="P289" s="71">
        <v>13478</v>
      </c>
      <c r="Q289" s="71">
        <v>558</v>
      </c>
      <c r="R289" s="71">
        <v>682</v>
      </c>
      <c r="S289" s="71">
        <v>4116</v>
      </c>
      <c r="T289" s="71">
        <v>3536</v>
      </c>
      <c r="U289" s="71">
        <v>81</v>
      </c>
      <c r="V289" s="70">
        <v>-0.31556880900000001</v>
      </c>
      <c r="W289" s="70">
        <v>-0.313253012</v>
      </c>
      <c r="X289" s="70">
        <v>-0.23348519400000001</v>
      </c>
      <c r="Y289" s="70">
        <v>-0.37257617700000001</v>
      </c>
      <c r="Z289" s="70">
        <v>-0.30736420199999998</v>
      </c>
      <c r="AA289" s="70">
        <v>-0.39479392600000002</v>
      </c>
      <c r="AB289" s="70">
        <v>-0.21247113200000001</v>
      </c>
      <c r="AC289" s="70">
        <v>-0.38622129399999999</v>
      </c>
      <c r="AD289" s="70">
        <v>-0.27227824699999997</v>
      </c>
      <c r="AE289" s="70">
        <v>-0.15625</v>
      </c>
    </row>
    <row r="290" spans="1:31" s="61" customFormat="1" ht="15" customHeight="1" x14ac:dyDescent="0.4">
      <c r="A290" s="199">
        <v>44175</v>
      </c>
      <c r="B290" s="69">
        <v>42412</v>
      </c>
      <c r="C290" s="71">
        <v>66</v>
      </c>
      <c r="D290" s="71">
        <v>837</v>
      </c>
      <c r="E290" s="71">
        <v>10897</v>
      </c>
      <c r="F290" s="71">
        <v>17738</v>
      </c>
      <c r="G290" s="71">
        <v>843</v>
      </c>
      <c r="H290" s="71">
        <v>830</v>
      </c>
      <c r="I290" s="71">
        <v>6481</v>
      </c>
      <c r="J290" s="71">
        <v>4599</v>
      </c>
      <c r="K290" s="71">
        <v>121</v>
      </c>
      <c r="L290" s="69">
        <v>30034</v>
      </c>
      <c r="M290" s="71">
        <v>46</v>
      </c>
      <c r="N290" s="71">
        <v>632</v>
      </c>
      <c r="O290" s="71">
        <v>6962</v>
      </c>
      <c r="P290" s="71">
        <v>13556</v>
      </c>
      <c r="Q290" s="71">
        <v>612</v>
      </c>
      <c r="R290" s="71">
        <v>597</v>
      </c>
      <c r="S290" s="71">
        <v>4132</v>
      </c>
      <c r="T290" s="71">
        <v>3423</v>
      </c>
      <c r="U290" s="71">
        <v>74</v>
      </c>
      <c r="V290" s="70">
        <v>-0.26790417300000002</v>
      </c>
      <c r="W290" s="70">
        <v>-0.303030303</v>
      </c>
      <c r="X290" s="70">
        <v>-0.24492234199999999</v>
      </c>
      <c r="Y290" s="70">
        <v>-0.36110856200000002</v>
      </c>
      <c r="Z290" s="70">
        <v>-0.23576502399999999</v>
      </c>
      <c r="AA290" s="70">
        <v>-0.274021352</v>
      </c>
      <c r="AB290" s="70">
        <v>-0.280722892</v>
      </c>
      <c r="AC290" s="70">
        <v>-0.36244406699999998</v>
      </c>
      <c r="AD290" s="70">
        <v>-0.25570776299999998</v>
      </c>
      <c r="AE290" s="70">
        <v>-0.38842975200000002</v>
      </c>
    </row>
    <row r="291" spans="1:31" s="61" customFormat="1" ht="15" customHeight="1" x14ac:dyDescent="0.4">
      <c r="A291" s="199">
        <v>44176</v>
      </c>
      <c r="B291" s="69">
        <v>40670</v>
      </c>
      <c r="C291" s="71">
        <v>53</v>
      </c>
      <c r="D291" s="71">
        <v>704</v>
      </c>
      <c r="E291" s="71">
        <v>10495</v>
      </c>
      <c r="F291" s="71">
        <v>16974</v>
      </c>
      <c r="G291" s="71">
        <v>839</v>
      </c>
      <c r="H291" s="71">
        <v>804</v>
      </c>
      <c r="I291" s="71">
        <v>6159</v>
      </c>
      <c r="J291" s="71">
        <v>4532</v>
      </c>
      <c r="K291" s="71">
        <v>110</v>
      </c>
      <c r="L291" s="69">
        <v>30316</v>
      </c>
      <c r="M291" s="71">
        <v>53</v>
      </c>
      <c r="N291" s="71">
        <v>624</v>
      </c>
      <c r="O291" s="71">
        <v>7080</v>
      </c>
      <c r="P291" s="71">
        <v>13489</v>
      </c>
      <c r="Q291" s="71">
        <v>681</v>
      </c>
      <c r="R291" s="71">
        <v>634</v>
      </c>
      <c r="S291" s="71">
        <v>4151</v>
      </c>
      <c r="T291" s="71">
        <v>3528</v>
      </c>
      <c r="U291" s="71">
        <v>76</v>
      </c>
      <c r="V291" s="70">
        <v>-0.229958575</v>
      </c>
      <c r="W291" s="70">
        <v>0</v>
      </c>
      <c r="X291" s="70">
        <v>-0.113636364</v>
      </c>
      <c r="Y291" s="70">
        <v>-0.32539304400000002</v>
      </c>
      <c r="Z291" s="70">
        <v>-0.20531400999999999</v>
      </c>
      <c r="AA291" s="70">
        <v>-0.18831942800000001</v>
      </c>
      <c r="AB291" s="70">
        <v>-0.21144278599999999</v>
      </c>
      <c r="AC291" s="70">
        <v>-0.32602695199999998</v>
      </c>
      <c r="AD291" s="70">
        <v>-0.22153574600000001</v>
      </c>
      <c r="AE291" s="70">
        <v>-0.30909090900000002</v>
      </c>
    </row>
    <row r="292" spans="1:31" s="61" customFormat="1" ht="15" customHeight="1" x14ac:dyDescent="0.4">
      <c r="A292" s="199">
        <v>44177</v>
      </c>
      <c r="B292" s="69">
        <v>40399</v>
      </c>
      <c r="C292" s="71">
        <v>55</v>
      </c>
      <c r="D292" s="71">
        <v>724</v>
      </c>
      <c r="E292" s="71">
        <v>10111</v>
      </c>
      <c r="F292" s="71">
        <v>17186</v>
      </c>
      <c r="G292" s="71">
        <v>882</v>
      </c>
      <c r="H292" s="71">
        <v>829</v>
      </c>
      <c r="I292" s="71">
        <v>6112</v>
      </c>
      <c r="J292" s="71">
        <v>4402</v>
      </c>
      <c r="K292" s="71">
        <v>98</v>
      </c>
      <c r="L292" s="69">
        <v>27126</v>
      </c>
      <c r="M292" s="71">
        <v>45</v>
      </c>
      <c r="N292" s="71">
        <v>622</v>
      </c>
      <c r="O292" s="71">
        <v>6108</v>
      </c>
      <c r="P292" s="71">
        <v>11608</v>
      </c>
      <c r="Q292" s="71">
        <v>604</v>
      </c>
      <c r="R292" s="71">
        <v>655</v>
      </c>
      <c r="S292" s="71">
        <v>3955</v>
      </c>
      <c r="T292" s="71">
        <v>3453</v>
      </c>
      <c r="U292" s="71">
        <v>76</v>
      </c>
      <c r="V292" s="70">
        <v>-0.30606180700000002</v>
      </c>
      <c r="W292" s="70">
        <v>-0.18181818199999999</v>
      </c>
      <c r="X292" s="70">
        <v>-0.14088397799999999</v>
      </c>
      <c r="Y292" s="70">
        <v>-0.39590544999999999</v>
      </c>
      <c r="Z292" s="70">
        <v>-0.32456650799999998</v>
      </c>
      <c r="AA292" s="70">
        <v>-0.31519274400000002</v>
      </c>
      <c r="AB292" s="70">
        <v>-0.20989143499999999</v>
      </c>
      <c r="AC292" s="70">
        <v>-0.35291230400000001</v>
      </c>
      <c r="AD292" s="70">
        <v>-0.21558382600000001</v>
      </c>
      <c r="AE292" s="70">
        <v>-0.22448979599999999</v>
      </c>
    </row>
    <row r="293" spans="1:31" s="61" customFormat="1" ht="15" customHeight="1" x14ac:dyDescent="0.4">
      <c r="A293" s="199">
        <v>44178</v>
      </c>
      <c r="B293" s="69">
        <v>41455</v>
      </c>
      <c r="C293" s="71">
        <v>61</v>
      </c>
      <c r="D293" s="71">
        <v>758</v>
      </c>
      <c r="E293" s="71">
        <v>10413</v>
      </c>
      <c r="F293" s="71">
        <v>17774</v>
      </c>
      <c r="G293" s="71">
        <v>878</v>
      </c>
      <c r="H293" s="71">
        <v>834</v>
      </c>
      <c r="I293" s="71">
        <v>6077</v>
      </c>
      <c r="J293" s="71">
        <v>4561</v>
      </c>
      <c r="K293" s="71">
        <v>99</v>
      </c>
      <c r="L293" s="69">
        <v>26499</v>
      </c>
      <c r="M293" s="71">
        <v>34</v>
      </c>
      <c r="N293" s="71">
        <v>608</v>
      </c>
      <c r="O293" s="71">
        <v>5848</v>
      </c>
      <c r="P293" s="71">
        <v>11792</v>
      </c>
      <c r="Q293" s="71">
        <v>584</v>
      </c>
      <c r="R293" s="71">
        <v>609</v>
      </c>
      <c r="S293" s="71">
        <v>3660</v>
      </c>
      <c r="T293" s="71">
        <v>3294</v>
      </c>
      <c r="U293" s="71">
        <v>70</v>
      </c>
      <c r="V293" s="70">
        <v>-0.33474003000000002</v>
      </c>
      <c r="W293" s="70">
        <v>-0.44262295099999999</v>
      </c>
      <c r="X293" s="70">
        <v>-0.197889182</v>
      </c>
      <c r="Y293" s="70">
        <v>-0.43839431499999998</v>
      </c>
      <c r="Z293" s="70">
        <v>-0.33655901900000001</v>
      </c>
      <c r="AA293" s="70">
        <v>-0.33485193600000002</v>
      </c>
      <c r="AB293" s="70">
        <v>-0.26978417300000002</v>
      </c>
      <c r="AC293" s="70">
        <v>-0.39772914300000001</v>
      </c>
      <c r="AD293" s="70">
        <v>-0.277789958</v>
      </c>
      <c r="AE293" s="70">
        <v>-0.29292929299999998</v>
      </c>
    </row>
    <row r="294" spans="1:31" s="61" customFormat="1" ht="15" customHeight="1" x14ac:dyDescent="0.4">
      <c r="A294" s="199">
        <v>44179</v>
      </c>
      <c r="B294" s="69">
        <v>38989</v>
      </c>
      <c r="C294" s="71">
        <v>52</v>
      </c>
      <c r="D294" s="71">
        <v>684</v>
      </c>
      <c r="E294" s="71">
        <v>9458</v>
      </c>
      <c r="F294" s="71">
        <v>16532</v>
      </c>
      <c r="G294" s="71">
        <v>843</v>
      </c>
      <c r="H294" s="71">
        <v>817</v>
      </c>
      <c r="I294" s="71">
        <v>6206</v>
      </c>
      <c r="J294" s="71">
        <v>4318</v>
      </c>
      <c r="K294" s="71">
        <v>79</v>
      </c>
      <c r="L294" s="69">
        <v>31711</v>
      </c>
      <c r="M294" s="71">
        <v>54</v>
      </c>
      <c r="N294" s="71">
        <v>746</v>
      </c>
      <c r="O294" s="71">
        <v>7295</v>
      </c>
      <c r="P294" s="71">
        <v>14349</v>
      </c>
      <c r="Q294" s="71">
        <v>602</v>
      </c>
      <c r="R294" s="71">
        <v>623</v>
      </c>
      <c r="S294" s="71">
        <v>4262</v>
      </c>
      <c r="T294" s="71">
        <v>3698</v>
      </c>
      <c r="U294" s="71">
        <v>82</v>
      </c>
      <c r="V294" s="70">
        <v>-0.17320781599999999</v>
      </c>
      <c r="W294" s="70">
        <v>3.8461538000000003E-2</v>
      </c>
      <c r="X294" s="70">
        <v>9.0643274999999995E-2</v>
      </c>
      <c r="Y294" s="70">
        <v>-0.228695284</v>
      </c>
      <c r="Z294" s="70">
        <v>-0.132046939</v>
      </c>
      <c r="AA294" s="70">
        <v>-0.28588374900000002</v>
      </c>
      <c r="AB294" s="70">
        <v>-0.2374541</v>
      </c>
      <c r="AC294" s="70">
        <v>-0.313245247</v>
      </c>
      <c r="AD294" s="70">
        <v>-0.14358499299999999</v>
      </c>
      <c r="AE294" s="70">
        <v>3.7974684000000002E-2</v>
      </c>
    </row>
    <row r="295" spans="1:31" s="61" customFormat="1" ht="15" customHeight="1" x14ac:dyDescent="0.4">
      <c r="A295" s="199">
        <v>44180</v>
      </c>
      <c r="B295" s="69">
        <v>40697</v>
      </c>
      <c r="C295" s="71">
        <v>56</v>
      </c>
      <c r="D295" s="71">
        <v>769</v>
      </c>
      <c r="E295" s="71">
        <v>9435</v>
      </c>
      <c r="F295" s="71">
        <v>17505</v>
      </c>
      <c r="G295" s="71">
        <v>863</v>
      </c>
      <c r="H295" s="71">
        <v>883</v>
      </c>
      <c r="I295" s="71">
        <v>6475</v>
      </c>
      <c r="J295" s="71">
        <v>4641</v>
      </c>
      <c r="K295" s="71">
        <v>70</v>
      </c>
      <c r="L295" s="69">
        <v>29217</v>
      </c>
      <c r="M295" s="71">
        <v>39</v>
      </c>
      <c r="N295" s="71">
        <v>669</v>
      </c>
      <c r="O295" s="71">
        <v>6727</v>
      </c>
      <c r="P295" s="71">
        <v>12833</v>
      </c>
      <c r="Q295" s="71">
        <v>616</v>
      </c>
      <c r="R295" s="71">
        <v>674</v>
      </c>
      <c r="S295" s="71">
        <v>4124</v>
      </c>
      <c r="T295" s="71">
        <v>3455</v>
      </c>
      <c r="U295" s="71">
        <v>80</v>
      </c>
      <c r="V295" s="70">
        <v>-0.28059625100000002</v>
      </c>
      <c r="W295" s="70">
        <v>-0.303571429</v>
      </c>
      <c r="X295" s="70">
        <v>-0.13003901200000001</v>
      </c>
      <c r="Y295" s="70">
        <v>-0.28701642799999999</v>
      </c>
      <c r="Z295" s="70">
        <v>-0.26689517299999999</v>
      </c>
      <c r="AA295" s="70">
        <v>-0.28621089199999999</v>
      </c>
      <c r="AB295" s="70">
        <v>-0.23669309199999999</v>
      </c>
      <c r="AC295" s="70">
        <v>-0.36308880300000002</v>
      </c>
      <c r="AD295" s="70">
        <v>-0.255548373</v>
      </c>
      <c r="AE295" s="70">
        <v>0.14285714299999999</v>
      </c>
    </row>
    <row r="296" spans="1:31" s="61" customFormat="1" ht="15" customHeight="1" x14ac:dyDescent="0.4">
      <c r="A296" s="199">
        <v>44181</v>
      </c>
      <c r="B296" s="69">
        <v>45946</v>
      </c>
      <c r="C296" s="71">
        <v>59</v>
      </c>
      <c r="D296" s="71">
        <v>815</v>
      </c>
      <c r="E296" s="71">
        <v>11458</v>
      </c>
      <c r="F296" s="71">
        <v>19737</v>
      </c>
      <c r="G296" s="71">
        <v>970</v>
      </c>
      <c r="H296" s="71">
        <v>926</v>
      </c>
      <c r="I296" s="71">
        <v>7052</v>
      </c>
      <c r="J296" s="71">
        <v>4797</v>
      </c>
      <c r="K296" s="71">
        <v>132</v>
      </c>
      <c r="L296" s="69">
        <v>28661</v>
      </c>
      <c r="M296" s="71">
        <v>37</v>
      </c>
      <c r="N296" s="71">
        <v>621</v>
      </c>
      <c r="O296" s="71">
        <v>6279</v>
      </c>
      <c r="P296" s="71">
        <v>12588</v>
      </c>
      <c r="Q296" s="71">
        <v>636</v>
      </c>
      <c r="R296" s="71">
        <v>642</v>
      </c>
      <c r="S296" s="71">
        <v>4244</v>
      </c>
      <c r="T296" s="71">
        <v>3530</v>
      </c>
      <c r="U296" s="71">
        <v>84</v>
      </c>
      <c r="V296" s="70">
        <v>-0.35102064500000002</v>
      </c>
      <c r="W296" s="70">
        <v>-0.372881356</v>
      </c>
      <c r="X296" s="70">
        <v>-0.23803680999999999</v>
      </c>
      <c r="Y296" s="70">
        <v>-0.45199860400000003</v>
      </c>
      <c r="Z296" s="70">
        <v>-0.36221310200000001</v>
      </c>
      <c r="AA296" s="70">
        <v>-0.344329897</v>
      </c>
      <c r="AB296" s="70">
        <v>-0.30669546399999997</v>
      </c>
      <c r="AC296" s="70">
        <v>-0.398184912</v>
      </c>
      <c r="AD296" s="70">
        <v>-0.26412341</v>
      </c>
      <c r="AE296" s="70">
        <v>-0.36363636399999999</v>
      </c>
    </row>
    <row r="297" spans="1:31" s="61" customFormat="1" ht="15" customHeight="1" x14ac:dyDescent="0.4">
      <c r="A297" s="199">
        <v>44182</v>
      </c>
      <c r="B297" s="69">
        <v>43494</v>
      </c>
      <c r="C297" s="71">
        <v>68</v>
      </c>
      <c r="D297" s="71">
        <v>810</v>
      </c>
      <c r="E297" s="71">
        <v>11218</v>
      </c>
      <c r="F297" s="71">
        <v>18367</v>
      </c>
      <c r="G297" s="71">
        <v>864</v>
      </c>
      <c r="H297" s="71">
        <v>864</v>
      </c>
      <c r="I297" s="71">
        <v>6577</v>
      </c>
      <c r="J297" s="71">
        <v>4619</v>
      </c>
      <c r="K297" s="71">
        <v>107</v>
      </c>
      <c r="L297" s="69">
        <v>28556</v>
      </c>
      <c r="M297" s="71">
        <v>50</v>
      </c>
      <c r="N297" s="71">
        <v>517</v>
      </c>
      <c r="O297" s="71">
        <v>6293</v>
      </c>
      <c r="P297" s="71">
        <v>12501</v>
      </c>
      <c r="Q297" s="71">
        <v>572</v>
      </c>
      <c r="R297" s="71">
        <v>640</v>
      </c>
      <c r="S297" s="71">
        <v>4231</v>
      </c>
      <c r="T297" s="71">
        <v>3684</v>
      </c>
      <c r="U297" s="71">
        <v>68</v>
      </c>
      <c r="V297" s="70">
        <v>-0.31023051200000001</v>
      </c>
      <c r="W297" s="70">
        <v>-0.264705882</v>
      </c>
      <c r="X297" s="70">
        <v>-0.36172839499999998</v>
      </c>
      <c r="Y297" s="70">
        <v>-0.43902656400000001</v>
      </c>
      <c r="Z297" s="70">
        <v>-0.319377144</v>
      </c>
      <c r="AA297" s="70">
        <v>-0.33796296300000001</v>
      </c>
      <c r="AB297" s="70">
        <v>-0.25925925900000002</v>
      </c>
      <c r="AC297" s="70">
        <v>-0.35669758200000001</v>
      </c>
      <c r="AD297" s="70">
        <v>-0.20242476700000001</v>
      </c>
      <c r="AE297" s="70">
        <v>-0.36448598100000001</v>
      </c>
    </row>
    <row r="298" spans="1:31" s="61" customFormat="1" ht="15" customHeight="1" x14ac:dyDescent="0.4">
      <c r="A298" s="199">
        <v>44183</v>
      </c>
      <c r="B298" s="69">
        <v>41362</v>
      </c>
      <c r="C298" s="71">
        <v>69</v>
      </c>
      <c r="D298" s="71">
        <v>738</v>
      </c>
      <c r="E298" s="71">
        <v>10834</v>
      </c>
      <c r="F298" s="71">
        <v>17017</v>
      </c>
      <c r="G298" s="71">
        <v>817</v>
      </c>
      <c r="H298" s="71">
        <v>881</v>
      </c>
      <c r="I298" s="71">
        <v>6459</v>
      </c>
      <c r="J298" s="71">
        <v>4454</v>
      </c>
      <c r="K298" s="71">
        <v>93</v>
      </c>
      <c r="L298" s="69">
        <v>29147</v>
      </c>
      <c r="M298" s="71">
        <v>47</v>
      </c>
      <c r="N298" s="71">
        <v>673</v>
      </c>
      <c r="O298" s="71">
        <v>6469</v>
      </c>
      <c r="P298" s="71">
        <v>12859</v>
      </c>
      <c r="Q298" s="71">
        <v>599</v>
      </c>
      <c r="R298" s="71">
        <v>609</v>
      </c>
      <c r="S298" s="71">
        <v>4162</v>
      </c>
      <c r="T298" s="71">
        <v>3647</v>
      </c>
      <c r="U298" s="71">
        <v>82</v>
      </c>
      <c r="V298" s="70">
        <v>-0.25714098499999999</v>
      </c>
      <c r="W298" s="70">
        <v>-0.31884057999999998</v>
      </c>
      <c r="X298" s="70">
        <v>-8.8075880999999995E-2</v>
      </c>
      <c r="Y298" s="70">
        <v>-0.40289828300000002</v>
      </c>
      <c r="Z298" s="70">
        <v>-0.24434389100000001</v>
      </c>
      <c r="AA298" s="70">
        <v>-0.266829865</v>
      </c>
      <c r="AB298" s="70">
        <v>-0.30874006799999998</v>
      </c>
      <c r="AC298" s="70">
        <v>-0.35562780599999999</v>
      </c>
      <c r="AD298" s="70">
        <v>-0.181185451</v>
      </c>
      <c r="AE298" s="70">
        <v>-0.11827957</v>
      </c>
    </row>
    <row r="299" spans="1:31" s="61" customFormat="1" ht="15" customHeight="1" x14ac:dyDescent="0.4">
      <c r="A299" s="199">
        <v>44184</v>
      </c>
      <c r="B299" s="69">
        <v>40423</v>
      </c>
      <c r="C299" s="71">
        <v>70</v>
      </c>
      <c r="D299" s="71">
        <v>799</v>
      </c>
      <c r="E299" s="71">
        <v>9871</v>
      </c>
      <c r="F299" s="71">
        <v>16913</v>
      </c>
      <c r="G299" s="71">
        <v>856</v>
      </c>
      <c r="H299" s="71">
        <v>880</v>
      </c>
      <c r="I299" s="71">
        <v>6484</v>
      </c>
      <c r="J299" s="71">
        <v>4440</v>
      </c>
      <c r="K299" s="71">
        <v>110</v>
      </c>
      <c r="L299" s="69">
        <v>26971</v>
      </c>
      <c r="M299" s="71">
        <v>35</v>
      </c>
      <c r="N299" s="71">
        <v>658</v>
      </c>
      <c r="O299" s="71">
        <v>5951</v>
      </c>
      <c r="P299" s="71">
        <v>11648</v>
      </c>
      <c r="Q299" s="71">
        <v>573</v>
      </c>
      <c r="R299" s="71">
        <v>634</v>
      </c>
      <c r="S299" s="71">
        <v>4094</v>
      </c>
      <c r="T299" s="71">
        <v>3291</v>
      </c>
      <c r="U299" s="71">
        <v>87</v>
      </c>
      <c r="V299" s="70">
        <v>-0.31199266799999997</v>
      </c>
      <c r="W299" s="70">
        <v>-0.5</v>
      </c>
      <c r="X299" s="70">
        <v>-0.17647058800000001</v>
      </c>
      <c r="Y299" s="70">
        <v>-0.39712288499999998</v>
      </c>
      <c r="Z299" s="70">
        <v>-0.31129900100000002</v>
      </c>
      <c r="AA299" s="70">
        <v>-0.33060747699999998</v>
      </c>
      <c r="AB299" s="70">
        <v>-0.279545455</v>
      </c>
      <c r="AC299" s="70">
        <v>-0.36859963000000001</v>
      </c>
      <c r="AD299" s="70">
        <v>-0.25878378400000002</v>
      </c>
      <c r="AE299" s="70">
        <v>-0.20909090899999999</v>
      </c>
    </row>
    <row r="300" spans="1:31" s="61" customFormat="1" ht="15" customHeight="1" x14ac:dyDescent="0.4">
      <c r="A300" s="199">
        <v>44185</v>
      </c>
      <c r="B300" s="69">
        <v>41507</v>
      </c>
      <c r="C300" s="71">
        <v>64</v>
      </c>
      <c r="D300" s="71">
        <v>772</v>
      </c>
      <c r="E300" s="71">
        <v>10047</v>
      </c>
      <c r="F300" s="71">
        <v>17508</v>
      </c>
      <c r="G300" s="71">
        <v>865</v>
      </c>
      <c r="H300" s="71">
        <v>911</v>
      </c>
      <c r="I300" s="71">
        <v>6670</v>
      </c>
      <c r="J300" s="71">
        <v>4554</v>
      </c>
      <c r="K300" s="71">
        <v>116</v>
      </c>
      <c r="L300" s="69">
        <v>27007</v>
      </c>
      <c r="M300" s="71">
        <v>58</v>
      </c>
      <c r="N300" s="71">
        <v>635</v>
      </c>
      <c r="O300" s="71">
        <v>5801</v>
      </c>
      <c r="P300" s="71">
        <v>11783</v>
      </c>
      <c r="Q300" s="71">
        <v>551</v>
      </c>
      <c r="R300" s="71">
        <v>686</v>
      </c>
      <c r="S300" s="71">
        <v>4070</v>
      </c>
      <c r="T300" s="71">
        <v>3355</v>
      </c>
      <c r="U300" s="71">
        <v>68</v>
      </c>
      <c r="V300" s="70">
        <v>-0.32593769900000003</v>
      </c>
      <c r="W300" s="70">
        <v>-9.375E-2</v>
      </c>
      <c r="X300" s="70">
        <v>-0.17746113999999999</v>
      </c>
      <c r="Y300" s="70">
        <v>-0.42261371599999997</v>
      </c>
      <c r="Z300" s="70">
        <v>-0.326993374</v>
      </c>
      <c r="AA300" s="70">
        <v>-0.36300578</v>
      </c>
      <c r="AB300" s="70">
        <v>-0.24698133899999999</v>
      </c>
      <c r="AC300" s="70">
        <v>-0.38980509699999999</v>
      </c>
      <c r="AD300" s="70">
        <v>-0.26328502399999998</v>
      </c>
      <c r="AE300" s="70">
        <v>-0.413793103</v>
      </c>
    </row>
    <row r="301" spans="1:31" s="61" customFormat="1" ht="15" customHeight="1" x14ac:dyDescent="0.4">
      <c r="A301" s="199">
        <v>44186</v>
      </c>
      <c r="B301" s="69">
        <v>41346</v>
      </c>
      <c r="C301" s="71">
        <v>59</v>
      </c>
      <c r="D301" s="71">
        <v>763</v>
      </c>
      <c r="E301" s="71">
        <v>9773</v>
      </c>
      <c r="F301" s="71">
        <v>17644</v>
      </c>
      <c r="G301" s="71">
        <v>896</v>
      </c>
      <c r="H301" s="71">
        <v>977</v>
      </c>
      <c r="I301" s="71">
        <v>6661</v>
      </c>
      <c r="J301" s="71">
        <v>4476</v>
      </c>
      <c r="K301" s="71">
        <v>97</v>
      </c>
      <c r="L301" s="69">
        <v>30545</v>
      </c>
      <c r="M301" s="71">
        <v>61</v>
      </c>
      <c r="N301" s="71">
        <v>750</v>
      </c>
      <c r="O301" s="71">
        <v>6753</v>
      </c>
      <c r="P301" s="71">
        <v>13679</v>
      </c>
      <c r="Q301" s="71">
        <v>645</v>
      </c>
      <c r="R301" s="71">
        <v>660</v>
      </c>
      <c r="S301" s="71">
        <v>4388</v>
      </c>
      <c r="T301" s="71">
        <v>3512</v>
      </c>
      <c r="U301" s="71">
        <v>97</v>
      </c>
      <c r="V301" s="70">
        <v>-0.24644474699999999</v>
      </c>
      <c r="W301" s="70">
        <v>3.3898304999999997E-2</v>
      </c>
      <c r="X301" s="70">
        <v>-1.7038008E-2</v>
      </c>
      <c r="Y301" s="70">
        <v>-0.30901463200000001</v>
      </c>
      <c r="Z301" s="70">
        <v>-0.22472228499999999</v>
      </c>
      <c r="AA301" s="70">
        <v>-0.280133929</v>
      </c>
      <c r="AB301" s="70">
        <v>-0.324462641</v>
      </c>
      <c r="AC301" s="70">
        <v>-0.34124005400000001</v>
      </c>
      <c r="AD301" s="70">
        <v>-0.21537086699999999</v>
      </c>
      <c r="AE301" s="70">
        <v>0</v>
      </c>
    </row>
    <row r="302" spans="1:31" s="61" customFormat="1" ht="15" customHeight="1" x14ac:dyDescent="0.4">
      <c r="A302" s="199">
        <v>44187</v>
      </c>
      <c r="B302" s="69">
        <v>43905</v>
      </c>
      <c r="C302" s="71">
        <v>58</v>
      </c>
      <c r="D302" s="71">
        <v>775</v>
      </c>
      <c r="E302" s="71">
        <v>10109</v>
      </c>
      <c r="F302" s="71">
        <v>19035</v>
      </c>
      <c r="G302" s="71">
        <v>956</v>
      </c>
      <c r="H302" s="71">
        <v>1040</v>
      </c>
      <c r="I302" s="71">
        <v>6971</v>
      </c>
      <c r="J302" s="71">
        <v>4870</v>
      </c>
      <c r="K302" s="71">
        <v>91</v>
      </c>
      <c r="L302" s="69">
        <v>29235</v>
      </c>
      <c r="M302" s="71">
        <v>45</v>
      </c>
      <c r="N302" s="71">
        <v>673</v>
      </c>
      <c r="O302" s="71">
        <v>6741</v>
      </c>
      <c r="P302" s="71">
        <v>12929</v>
      </c>
      <c r="Q302" s="71">
        <v>554</v>
      </c>
      <c r="R302" s="71">
        <v>635</v>
      </c>
      <c r="S302" s="71">
        <v>4000</v>
      </c>
      <c r="T302" s="71">
        <v>3571</v>
      </c>
      <c r="U302" s="71">
        <v>87</v>
      </c>
      <c r="V302" s="70">
        <v>-0.33441827400000002</v>
      </c>
      <c r="W302" s="70">
        <v>-0.22413793100000001</v>
      </c>
      <c r="X302" s="70">
        <v>-0.131612903</v>
      </c>
      <c r="Y302" s="70">
        <v>-0.333168464</v>
      </c>
      <c r="Z302" s="70">
        <v>-0.32077751500000001</v>
      </c>
      <c r="AA302" s="70">
        <v>-0.42050209199999999</v>
      </c>
      <c r="AB302" s="70">
        <v>-0.38942307700000001</v>
      </c>
      <c r="AC302" s="70">
        <v>-0.42619423299999998</v>
      </c>
      <c r="AD302" s="70">
        <v>-0.26673511300000002</v>
      </c>
      <c r="AE302" s="70">
        <v>-4.3956044E-2</v>
      </c>
    </row>
    <row r="303" spans="1:31" s="61" customFormat="1" ht="15" customHeight="1" x14ac:dyDescent="0.4">
      <c r="A303" s="199">
        <v>44188</v>
      </c>
      <c r="B303" s="69">
        <v>46914</v>
      </c>
      <c r="C303" s="71">
        <v>75</v>
      </c>
      <c r="D303" s="71">
        <v>858</v>
      </c>
      <c r="E303" s="71">
        <v>11270</v>
      </c>
      <c r="F303" s="71">
        <v>20451</v>
      </c>
      <c r="G303" s="71">
        <v>979</v>
      </c>
      <c r="H303" s="71">
        <v>908</v>
      </c>
      <c r="I303" s="71">
        <v>7214</v>
      </c>
      <c r="J303" s="71">
        <v>5033</v>
      </c>
      <c r="K303" s="71">
        <v>126</v>
      </c>
      <c r="L303" s="69">
        <v>29494</v>
      </c>
      <c r="M303" s="71">
        <v>47</v>
      </c>
      <c r="N303" s="71">
        <v>679</v>
      </c>
      <c r="O303" s="71">
        <v>6726</v>
      </c>
      <c r="P303" s="71">
        <v>12976</v>
      </c>
      <c r="Q303" s="71">
        <v>559</v>
      </c>
      <c r="R303" s="71">
        <v>683</v>
      </c>
      <c r="S303" s="71">
        <v>4097</v>
      </c>
      <c r="T303" s="71">
        <v>3644</v>
      </c>
      <c r="U303" s="71">
        <v>83</v>
      </c>
      <c r="V303" s="70">
        <v>-0.36123891800000002</v>
      </c>
      <c r="W303" s="70">
        <v>-0.37333333299999999</v>
      </c>
      <c r="X303" s="70">
        <v>-0.20862470899999999</v>
      </c>
      <c r="Y303" s="70">
        <v>-0.40319432100000002</v>
      </c>
      <c r="Z303" s="70">
        <v>-0.36550779900000002</v>
      </c>
      <c r="AA303" s="70">
        <v>-0.42900919300000001</v>
      </c>
      <c r="AB303" s="70">
        <v>-0.247797357</v>
      </c>
      <c r="AC303" s="70">
        <v>-0.43207651800000002</v>
      </c>
      <c r="AD303" s="70">
        <v>-0.27597854199999999</v>
      </c>
      <c r="AE303" s="70">
        <v>-0.34126984100000002</v>
      </c>
    </row>
    <row r="304" spans="1:31" s="61" customFormat="1" ht="15" customHeight="1" x14ac:dyDescent="0.4">
      <c r="A304" s="199">
        <v>44189</v>
      </c>
      <c r="B304" s="69">
        <v>39873</v>
      </c>
      <c r="C304" s="71">
        <v>41</v>
      </c>
      <c r="D304" s="71">
        <v>666</v>
      </c>
      <c r="E304" s="71">
        <v>9048</v>
      </c>
      <c r="F304" s="71">
        <v>17328</v>
      </c>
      <c r="G304" s="71">
        <v>904</v>
      </c>
      <c r="H304" s="71">
        <v>919</v>
      </c>
      <c r="I304" s="71">
        <v>6385</v>
      </c>
      <c r="J304" s="71">
        <v>4495</v>
      </c>
      <c r="K304" s="71">
        <v>87</v>
      </c>
      <c r="L304" s="69">
        <v>26388</v>
      </c>
      <c r="M304" s="71">
        <v>37</v>
      </c>
      <c r="N304" s="71">
        <v>533</v>
      </c>
      <c r="O304" s="71">
        <v>5707</v>
      </c>
      <c r="P304" s="71">
        <v>11437</v>
      </c>
      <c r="Q304" s="71">
        <v>551</v>
      </c>
      <c r="R304" s="71">
        <v>555</v>
      </c>
      <c r="S304" s="71">
        <v>4136</v>
      </c>
      <c r="T304" s="71">
        <v>3347</v>
      </c>
      <c r="U304" s="71">
        <v>85</v>
      </c>
      <c r="V304" s="70">
        <v>-0.32908353600000001</v>
      </c>
      <c r="W304" s="70">
        <v>-9.7560975999999994E-2</v>
      </c>
      <c r="X304" s="70">
        <v>-0.19969970000000001</v>
      </c>
      <c r="Y304" s="70">
        <v>-0.36925287400000001</v>
      </c>
      <c r="Z304" s="70">
        <v>-0.33996999100000003</v>
      </c>
      <c r="AA304" s="70">
        <v>-0.39048672600000001</v>
      </c>
      <c r="AB304" s="70">
        <v>-0.39608269899999998</v>
      </c>
      <c r="AC304" s="70">
        <v>-0.35223179300000002</v>
      </c>
      <c r="AD304" s="70">
        <v>-0.25539488300000002</v>
      </c>
      <c r="AE304" s="70">
        <v>-2.2988505999999999E-2</v>
      </c>
    </row>
    <row r="305" spans="1:31" s="61" customFormat="1" ht="15" customHeight="1" x14ac:dyDescent="0.4">
      <c r="A305" s="199">
        <v>44190</v>
      </c>
      <c r="B305" s="69">
        <v>38321</v>
      </c>
      <c r="C305" s="71">
        <v>54</v>
      </c>
      <c r="D305" s="71">
        <v>593</v>
      </c>
      <c r="E305" s="71">
        <v>9044</v>
      </c>
      <c r="F305" s="71">
        <v>16553</v>
      </c>
      <c r="G305" s="71">
        <v>912</v>
      </c>
      <c r="H305" s="71">
        <v>857</v>
      </c>
      <c r="I305" s="71">
        <v>5828</v>
      </c>
      <c r="J305" s="71">
        <v>4406</v>
      </c>
      <c r="K305" s="71">
        <v>74</v>
      </c>
      <c r="L305" s="69">
        <v>23133</v>
      </c>
      <c r="M305" s="71">
        <v>44</v>
      </c>
      <c r="N305" s="71">
        <v>528</v>
      </c>
      <c r="O305" s="71">
        <v>5615</v>
      </c>
      <c r="P305" s="71">
        <v>9382</v>
      </c>
      <c r="Q305" s="71">
        <v>513</v>
      </c>
      <c r="R305" s="71">
        <v>621</v>
      </c>
      <c r="S305" s="71">
        <v>3377</v>
      </c>
      <c r="T305" s="71">
        <v>3002</v>
      </c>
      <c r="U305" s="71">
        <v>51</v>
      </c>
      <c r="V305" s="70">
        <v>-0.40164634399999999</v>
      </c>
      <c r="W305" s="70">
        <v>-0.185185185</v>
      </c>
      <c r="X305" s="70">
        <v>-0.109612142</v>
      </c>
      <c r="Y305" s="70">
        <v>-0.37914639500000002</v>
      </c>
      <c r="Z305" s="70">
        <v>-0.43321452300000002</v>
      </c>
      <c r="AA305" s="70">
        <v>-0.4375</v>
      </c>
      <c r="AB305" s="70">
        <v>-0.27537922999999997</v>
      </c>
      <c r="AC305" s="70">
        <v>-0.42055593699999999</v>
      </c>
      <c r="AD305" s="70">
        <v>-0.31865637800000002</v>
      </c>
      <c r="AE305" s="70">
        <v>-0.31081081100000002</v>
      </c>
    </row>
    <row r="306" spans="1:31" s="61" customFormat="1" ht="15" customHeight="1" x14ac:dyDescent="0.4">
      <c r="A306" s="199">
        <v>44191</v>
      </c>
      <c r="B306" s="69">
        <v>48184</v>
      </c>
      <c r="C306" s="71">
        <v>66</v>
      </c>
      <c r="D306" s="71">
        <v>867</v>
      </c>
      <c r="E306" s="71">
        <v>11106</v>
      </c>
      <c r="F306" s="71">
        <v>21296</v>
      </c>
      <c r="G306" s="71">
        <v>1050</v>
      </c>
      <c r="H306" s="71">
        <v>1159</v>
      </c>
      <c r="I306" s="71">
        <v>7559</v>
      </c>
      <c r="J306" s="71">
        <v>4980</v>
      </c>
      <c r="K306" s="71">
        <v>101</v>
      </c>
      <c r="L306" s="69">
        <v>30115</v>
      </c>
      <c r="M306" s="71">
        <v>66</v>
      </c>
      <c r="N306" s="71">
        <v>720</v>
      </c>
      <c r="O306" s="71">
        <v>6934</v>
      </c>
      <c r="P306" s="71">
        <v>12689</v>
      </c>
      <c r="Q306" s="71">
        <v>648</v>
      </c>
      <c r="R306" s="71">
        <v>756</v>
      </c>
      <c r="S306" s="71">
        <v>4544</v>
      </c>
      <c r="T306" s="71">
        <v>3678</v>
      </c>
      <c r="U306" s="71">
        <v>80</v>
      </c>
      <c r="V306" s="70">
        <v>-0.374804466</v>
      </c>
      <c r="W306" s="70">
        <v>0</v>
      </c>
      <c r="X306" s="70">
        <v>-0.169550173</v>
      </c>
      <c r="Y306" s="70">
        <v>-0.37565280000000001</v>
      </c>
      <c r="Z306" s="70">
        <v>-0.40416040600000003</v>
      </c>
      <c r="AA306" s="70">
        <v>-0.38285714300000001</v>
      </c>
      <c r="AB306" s="70">
        <v>-0.34771354599999998</v>
      </c>
      <c r="AC306" s="70">
        <v>-0.39886228299999998</v>
      </c>
      <c r="AD306" s="70">
        <v>-0.26144578299999999</v>
      </c>
      <c r="AE306" s="70">
        <v>-0.20792079199999999</v>
      </c>
    </row>
    <row r="307" spans="1:31" s="61" customFormat="1" ht="15" customHeight="1" x14ac:dyDescent="0.4">
      <c r="A307" s="199">
        <v>44192</v>
      </c>
      <c r="B307" s="69">
        <v>49815</v>
      </c>
      <c r="C307" s="71">
        <v>63</v>
      </c>
      <c r="D307" s="71">
        <v>880</v>
      </c>
      <c r="E307" s="71">
        <v>11919</v>
      </c>
      <c r="F307" s="71">
        <v>21852</v>
      </c>
      <c r="G307" s="71">
        <v>1050</v>
      </c>
      <c r="H307" s="71">
        <v>1085</v>
      </c>
      <c r="I307" s="71">
        <v>7651</v>
      </c>
      <c r="J307" s="71">
        <v>5218</v>
      </c>
      <c r="K307" s="71">
        <v>97</v>
      </c>
      <c r="L307" s="69">
        <v>29919</v>
      </c>
      <c r="M307" s="71">
        <v>53</v>
      </c>
      <c r="N307" s="71">
        <v>684</v>
      </c>
      <c r="O307" s="71">
        <v>6634</v>
      </c>
      <c r="P307" s="71">
        <v>13122</v>
      </c>
      <c r="Q307" s="71">
        <v>618</v>
      </c>
      <c r="R307" s="71">
        <v>722</v>
      </c>
      <c r="S307" s="71">
        <v>4311</v>
      </c>
      <c r="T307" s="71">
        <v>3686</v>
      </c>
      <c r="U307" s="71">
        <v>89</v>
      </c>
      <c r="V307" s="70">
        <v>-0.38555520399999998</v>
      </c>
      <c r="W307" s="70">
        <v>-0.15873015900000001</v>
      </c>
      <c r="X307" s="70">
        <v>-0.222727273</v>
      </c>
      <c r="Y307" s="70">
        <v>-0.44340968200000003</v>
      </c>
      <c r="Z307" s="70">
        <v>-0.39950576599999998</v>
      </c>
      <c r="AA307" s="70">
        <v>-0.41142857100000002</v>
      </c>
      <c r="AB307" s="70">
        <v>-0.33456221200000003</v>
      </c>
      <c r="AC307" s="70">
        <v>-0.436544243</v>
      </c>
      <c r="AD307" s="70">
        <v>-0.29359908000000001</v>
      </c>
      <c r="AE307" s="70">
        <v>-8.2474226999999997E-2</v>
      </c>
    </row>
    <row r="308" spans="1:31" s="61" customFormat="1" ht="15" customHeight="1" x14ac:dyDescent="0.4">
      <c r="A308" s="199">
        <v>44193</v>
      </c>
      <c r="B308" s="69">
        <v>47736</v>
      </c>
      <c r="C308" s="71">
        <v>66</v>
      </c>
      <c r="D308" s="71">
        <v>809</v>
      </c>
      <c r="E308" s="71">
        <v>11395</v>
      </c>
      <c r="F308" s="71">
        <v>20654</v>
      </c>
      <c r="G308" s="71">
        <v>1021</v>
      </c>
      <c r="H308" s="71">
        <v>1009</v>
      </c>
      <c r="I308" s="71">
        <v>7526</v>
      </c>
      <c r="J308" s="71">
        <v>5153</v>
      </c>
      <c r="K308" s="71">
        <v>103</v>
      </c>
      <c r="L308" s="69">
        <v>33339</v>
      </c>
      <c r="M308" s="71">
        <v>63</v>
      </c>
      <c r="N308" s="71">
        <v>738</v>
      </c>
      <c r="O308" s="71">
        <v>7877</v>
      </c>
      <c r="P308" s="71">
        <v>14392</v>
      </c>
      <c r="Q308" s="71">
        <v>623</v>
      </c>
      <c r="R308" s="71">
        <v>743</v>
      </c>
      <c r="S308" s="71">
        <v>4941</v>
      </c>
      <c r="T308" s="71">
        <v>3877</v>
      </c>
      <c r="U308" s="71">
        <v>85</v>
      </c>
      <c r="V308" s="70">
        <v>-0.29935885099999998</v>
      </c>
      <c r="W308" s="70">
        <v>-4.5454544999999999E-2</v>
      </c>
      <c r="X308" s="70">
        <v>-8.7762670000000001E-2</v>
      </c>
      <c r="Y308" s="70">
        <v>-0.3087319</v>
      </c>
      <c r="Z308" s="70">
        <v>-0.30318582399999999</v>
      </c>
      <c r="AA308" s="70">
        <v>-0.38981390799999999</v>
      </c>
      <c r="AB308" s="70">
        <v>-0.26362735399999998</v>
      </c>
      <c r="AC308" s="70">
        <v>-0.34347594999999997</v>
      </c>
      <c r="AD308" s="70">
        <v>-0.24762274400000001</v>
      </c>
      <c r="AE308" s="70">
        <v>-0.17475728200000001</v>
      </c>
    </row>
    <row r="309" spans="1:31" s="61" customFormat="1" ht="15" customHeight="1" x14ac:dyDescent="0.4">
      <c r="A309" s="199">
        <v>44194</v>
      </c>
      <c r="B309" s="69">
        <v>47093</v>
      </c>
      <c r="C309" s="71">
        <v>57</v>
      </c>
      <c r="D309" s="71">
        <v>827</v>
      </c>
      <c r="E309" s="71">
        <v>11346</v>
      </c>
      <c r="F309" s="71">
        <v>20298</v>
      </c>
      <c r="G309" s="71">
        <v>975</v>
      </c>
      <c r="H309" s="71">
        <v>1057</v>
      </c>
      <c r="I309" s="71">
        <v>7251</v>
      </c>
      <c r="J309" s="71">
        <v>5174</v>
      </c>
      <c r="K309" s="71">
        <v>108</v>
      </c>
      <c r="L309" s="69">
        <v>32876</v>
      </c>
      <c r="M309" s="71">
        <v>66</v>
      </c>
      <c r="N309" s="71">
        <v>749</v>
      </c>
      <c r="O309" s="71">
        <v>7560</v>
      </c>
      <c r="P309" s="71">
        <v>14516</v>
      </c>
      <c r="Q309" s="71">
        <v>630</v>
      </c>
      <c r="R309" s="71">
        <v>646</v>
      </c>
      <c r="S309" s="71">
        <v>4771</v>
      </c>
      <c r="T309" s="71">
        <v>3840</v>
      </c>
      <c r="U309" s="71">
        <v>98</v>
      </c>
      <c r="V309" s="70">
        <v>-0.29180071099999999</v>
      </c>
      <c r="W309" s="70">
        <v>0.15789473700000001</v>
      </c>
      <c r="X309" s="70">
        <v>-9.4316808000000002E-2</v>
      </c>
      <c r="Y309" s="70">
        <v>-0.33368587999999999</v>
      </c>
      <c r="Z309" s="70">
        <v>-0.28485565099999999</v>
      </c>
      <c r="AA309" s="70">
        <v>-0.35384615400000002</v>
      </c>
      <c r="AB309" s="70">
        <v>-0.38883632899999998</v>
      </c>
      <c r="AC309" s="70">
        <v>-0.34202178999999999</v>
      </c>
      <c r="AD309" s="70">
        <v>-0.25782759999999999</v>
      </c>
      <c r="AE309" s="70">
        <v>-9.2592593000000001E-2</v>
      </c>
    </row>
    <row r="310" spans="1:31" s="61" customFormat="1" ht="15" customHeight="1" x14ac:dyDescent="0.4">
      <c r="A310" s="199">
        <v>44195</v>
      </c>
      <c r="B310" s="69">
        <v>49344</v>
      </c>
      <c r="C310" s="71">
        <v>73</v>
      </c>
      <c r="D310" s="71">
        <v>907</v>
      </c>
      <c r="E310" s="71">
        <v>12248</v>
      </c>
      <c r="F310" s="71">
        <v>20848</v>
      </c>
      <c r="G310" s="71">
        <v>1028</v>
      </c>
      <c r="H310" s="71">
        <v>1058</v>
      </c>
      <c r="I310" s="71">
        <v>7715</v>
      </c>
      <c r="J310" s="71">
        <v>5348</v>
      </c>
      <c r="K310" s="71">
        <v>119</v>
      </c>
      <c r="L310" s="69">
        <v>32211</v>
      </c>
      <c r="M310" s="71">
        <v>57</v>
      </c>
      <c r="N310" s="71">
        <v>735</v>
      </c>
      <c r="O310" s="71">
        <v>7582</v>
      </c>
      <c r="P310" s="71">
        <v>14021</v>
      </c>
      <c r="Q310" s="71">
        <v>638</v>
      </c>
      <c r="R310" s="71">
        <v>707</v>
      </c>
      <c r="S310" s="71">
        <v>4610</v>
      </c>
      <c r="T310" s="71">
        <v>3759</v>
      </c>
      <c r="U310" s="71">
        <v>102</v>
      </c>
      <c r="V310" s="70">
        <v>-0.33607397</v>
      </c>
      <c r="W310" s="70">
        <v>-0.219178082</v>
      </c>
      <c r="X310" s="70">
        <v>-0.189636163</v>
      </c>
      <c r="Y310" s="70">
        <v>-0.38096015700000002</v>
      </c>
      <c r="Z310" s="70">
        <v>-0.32746546399999998</v>
      </c>
      <c r="AA310" s="70">
        <v>-0.37937743200000001</v>
      </c>
      <c r="AB310" s="70">
        <v>-0.33175803399999998</v>
      </c>
      <c r="AC310" s="70">
        <v>-0.40246273500000002</v>
      </c>
      <c r="AD310" s="70">
        <v>-0.29712041900000002</v>
      </c>
      <c r="AE310" s="70">
        <v>-0.14285714299999999</v>
      </c>
    </row>
    <row r="311" spans="1:31" s="61" customFormat="1" ht="15" customHeight="1" x14ac:dyDescent="0.4">
      <c r="A311" s="199">
        <v>44196</v>
      </c>
      <c r="B311" s="73">
        <v>42819</v>
      </c>
      <c r="C311" s="88">
        <v>70</v>
      </c>
      <c r="D311" s="88">
        <v>671</v>
      </c>
      <c r="E311" s="88">
        <v>10468</v>
      </c>
      <c r="F311" s="88">
        <v>18366</v>
      </c>
      <c r="G311" s="88">
        <v>948</v>
      </c>
      <c r="H311" s="88">
        <v>928</v>
      </c>
      <c r="I311" s="88">
        <v>6704</v>
      </c>
      <c r="J311" s="88">
        <v>4565</v>
      </c>
      <c r="K311" s="88">
        <v>99</v>
      </c>
      <c r="L311" s="73">
        <v>29529</v>
      </c>
      <c r="M311" s="88">
        <v>40</v>
      </c>
      <c r="N311" s="88">
        <v>636</v>
      </c>
      <c r="O311" s="88">
        <v>6747</v>
      </c>
      <c r="P311" s="88">
        <v>12699</v>
      </c>
      <c r="Q311" s="88">
        <v>638</v>
      </c>
      <c r="R311" s="88">
        <v>633</v>
      </c>
      <c r="S311" s="88">
        <v>4445</v>
      </c>
      <c r="T311" s="88">
        <v>3612</v>
      </c>
      <c r="U311" s="88">
        <v>79</v>
      </c>
      <c r="V311" s="70">
        <v>-0.295786838</v>
      </c>
      <c r="W311" s="70">
        <v>-0.428571429</v>
      </c>
      <c r="X311" s="70">
        <v>-5.2160954000000002E-2</v>
      </c>
      <c r="Y311" s="70">
        <v>-0.35546427200000003</v>
      </c>
      <c r="Z311" s="70">
        <v>-0.30855929399999998</v>
      </c>
      <c r="AA311" s="70">
        <v>-0.32700421899999998</v>
      </c>
      <c r="AB311" s="70">
        <v>-0.31788793100000001</v>
      </c>
      <c r="AC311" s="70">
        <v>-0.33696300699999998</v>
      </c>
      <c r="AD311" s="70">
        <v>-0.208762322</v>
      </c>
      <c r="AE311" s="70">
        <v>-0.20202020200000001</v>
      </c>
    </row>
    <row r="312" spans="1:31" s="61" customFormat="1" ht="16" customHeight="1" x14ac:dyDescent="0.4">
      <c r="A312" s="199" t="s">
        <v>346</v>
      </c>
      <c r="B312" s="73">
        <v>43537</v>
      </c>
      <c r="C312" s="167">
        <v>55</v>
      </c>
      <c r="D312" s="88">
        <v>791</v>
      </c>
      <c r="E312" s="88">
        <v>9638</v>
      </c>
      <c r="F312" s="88">
        <v>19432</v>
      </c>
      <c r="G312" s="88">
        <v>896</v>
      </c>
      <c r="H312" s="88">
        <v>973</v>
      </c>
      <c r="I312" s="88">
        <v>6597</v>
      </c>
      <c r="J312" s="88">
        <v>5038</v>
      </c>
      <c r="K312" s="168">
        <v>117</v>
      </c>
      <c r="L312" s="73">
        <v>28797</v>
      </c>
      <c r="M312" s="167">
        <v>50</v>
      </c>
      <c r="N312" s="88">
        <v>649</v>
      </c>
      <c r="O312" s="88">
        <v>6425</v>
      </c>
      <c r="P312" s="88">
        <v>12156</v>
      </c>
      <c r="Q312" s="88">
        <v>627</v>
      </c>
      <c r="R312" s="88">
        <v>732</v>
      </c>
      <c r="S312" s="88">
        <v>4438</v>
      </c>
      <c r="T312" s="88">
        <v>3636</v>
      </c>
      <c r="U312" s="168">
        <v>84</v>
      </c>
      <c r="V312" s="70">
        <v>-0.34003952900000001</v>
      </c>
      <c r="W312" s="70">
        <v>-9.0909090999999997E-2</v>
      </c>
      <c r="X312" s="70">
        <v>-0.179519595</v>
      </c>
      <c r="Y312" s="70">
        <v>-0.33336791900000001</v>
      </c>
      <c r="Z312" s="70">
        <v>-0.374433923</v>
      </c>
      <c r="AA312" s="70">
        <v>-0.30022321400000002</v>
      </c>
      <c r="AB312" s="70">
        <v>-0.247687564</v>
      </c>
      <c r="AC312" s="70">
        <v>-0.32726997099999999</v>
      </c>
      <c r="AD312" s="70">
        <v>-0.27828503399999999</v>
      </c>
      <c r="AE312" s="70">
        <v>-0.28205128200000001</v>
      </c>
    </row>
    <row r="313" spans="1:31" s="61" customFormat="1" ht="15" customHeight="1" x14ac:dyDescent="0.4">
      <c r="A313" s="199">
        <v>44198</v>
      </c>
      <c r="B313" s="69">
        <v>47479</v>
      </c>
      <c r="C313" s="169">
        <v>82</v>
      </c>
      <c r="D313" s="71">
        <v>949</v>
      </c>
      <c r="E313" s="71">
        <v>11444</v>
      </c>
      <c r="F313" s="71">
        <v>20858</v>
      </c>
      <c r="G313" s="71">
        <v>928</v>
      </c>
      <c r="H313" s="71">
        <v>961</v>
      </c>
      <c r="I313" s="71">
        <v>7054</v>
      </c>
      <c r="J313" s="71">
        <v>5078</v>
      </c>
      <c r="K313" s="170">
        <v>125</v>
      </c>
      <c r="L313" s="69">
        <v>30937</v>
      </c>
      <c r="M313" s="169">
        <v>48</v>
      </c>
      <c r="N313" s="71">
        <v>601</v>
      </c>
      <c r="O313" s="71">
        <v>6952</v>
      </c>
      <c r="P313" s="71">
        <v>13415</v>
      </c>
      <c r="Q313" s="71">
        <v>664</v>
      </c>
      <c r="R313" s="71">
        <v>781</v>
      </c>
      <c r="S313" s="71">
        <v>4756</v>
      </c>
      <c r="T313" s="71">
        <v>3636</v>
      </c>
      <c r="U313" s="170">
        <v>84</v>
      </c>
      <c r="V313" s="70">
        <v>-0.334397114</v>
      </c>
      <c r="W313" s="70">
        <v>-0.41463414599999998</v>
      </c>
      <c r="X313" s="70">
        <v>-0.366701791</v>
      </c>
      <c r="Y313" s="70">
        <v>-0.39252009799999998</v>
      </c>
      <c r="Z313" s="70">
        <v>-0.35684149999999998</v>
      </c>
      <c r="AA313" s="70">
        <v>-0.28448275899999997</v>
      </c>
      <c r="AB313" s="70">
        <v>-0.187304891</v>
      </c>
      <c r="AC313" s="70">
        <v>-0.32577261099999999</v>
      </c>
      <c r="AD313" s="70">
        <v>-0.28397006699999999</v>
      </c>
      <c r="AE313" s="70">
        <v>-0.32800000000000001</v>
      </c>
    </row>
    <row r="314" spans="1:31" s="61" customFormat="1" ht="15" customHeight="1" x14ac:dyDescent="0.4">
      <c r="A314" s="199">
        <v>44199</v>
      </c>
      <c r="B314" s="69">
        <v>46674</v>
      </c>
      <c r="C314" s="169">
        <v>73</v>
      </c>
      <c r="D314" s="71">
        <v>937</v>
      </c>
      <c r="E314" s="71">
        <v>12062</v>
      </c>
      <c r="F314" s="71">
        <v>20114</v>
      </c>
      <c r="G314" s="71">
        <v>944</v>
      </c>
      <c r="H314" s="71">
        <v>942</v>
      </c>
      <c r="I314" s="71">
        <v>6696</v>
      </c>
      <c r="J314" s="71">
        <v>4794</v>
      </c>
      <c r="K314" s="170">
        <v>112</v>
      </c>
      <c r="L314" s="69">
        <v>30003</v>
      </c>
      <c r="M314" s="169">
        <v>56</v>
      </c>
      <c r="N314" s="71">
        <v>683</v>
      </c>
      <c r="O314" s="71">
        <v>6787</v>
      </c>
      <c r="P314" s="71">
        <v>12821</v>
      </c>
      <c r="Q314" s="71">
        <v>688</v>
      </c>
      <c r="R314" s="71">
        <v>710</v>
      </c>
      <c r="S314" s="71">
        <v>4518</v>
      </c>
      <c r="T314" s="71">
        <v>3669</v>
      </c>
      <c r="U314" s="170">
        <v>71</v>
      </c>
      <c r="V314" s="70">
        <v>-0.32924997099999997</v>
      </c>
      <c r="W314" s="70">
        <v>-0.23287671200000001</v>
      </c>
      <c r="X314" s="70">
        <v>-0.27107790799999998</v>
      </c>
      <c r="Y314" s="70">
        <v>-0.437323827</v>
      </c>
      <c r="Z314" s="70">
        <v>-0.36258327499999998</v>
      </c>
      <c r="AA314" s="70">
        <v>-0.271186441</v>
      </c>
      <c r="AB314" s="70">
        <v>-0.24628450099999999</v>
      </c>
      <c r="AC314" s="70">
        <v>-0.32526881699999999</v>
      </c>
      <c r="AD314" s="70">
        <v>-0.23466833500000001</v>
      </c>
      <c r="AE314" s="70">
        <v>-0.366071429</v>
      </c>
    </row>
    <row r="315" spans="1:31" s="61" customFormat="1" ht="15" customHeight="1" x14ac:dyDescent="0.4">
      <c r="A315" s="199">
        <v>44200</v>
      </c>
      <c r="B315" s="69">
        <v>45614</v>
      </c>
      <c r="C315" s="169">
        <v>77</v>
      </c>
      <c r="D315" s="71">
        <v>905</v>
      </c>
      <c r="E315" s="71">
        <v>11370</v>
      </c>
      <c r="F315" s="71">
        <v>19833</v>
      </c>
      <c r="G315" s="71">
        <v>950</v>
      </c>
      <c r="H315" s="71">
        <v>870</v>
      </c>
      <c r="I315" s="71">
        <v>6671</v>
      </c>
      <c r="J315" s="71">
        <v>4833</v>
      </c>
      <c r="K315" s="170">
        <v>105</v>
      </c>
      <c r="L315" s="69">
        <v>33527</v>
      </c>
      <c r="M315" s="169">
        <v>52</v>
      </c>
      <c r="N315" s="71">
        <v>785</v>
      </c>
      <c r="O315" s="71">
        <v>7851</v>
      </c>
      <c r="P315" s="71">
        <v>14583</v>
      </c>
      <c r="Q315" s="71">
        <v>716</v>
      </c>
      <c r="R315" s="71">
        <v>751</v>
      </c>
      <c r="S315" s="71">
        <v>4714</v>
      </c>
      <c r="T315" s="71">
        <v>3967</v>
      </c>
      <c r="U315" s="170">
        <v>108</v>
      </c>
      <c r="V315" s="70">
        <v>-0.25020441500000001</v>
      </c>
      <c r="W315" s="70">
        <v>-0.32467532500000001</v>
      </c>
      <c r="X315" s="70">
        <v>-0.13259668499999999</v>
      </c>
      <c r="Y315" s="70">
        <v>-0.309498681</v>
      </c>
      <c r="Z315" s="70">
        <v>-0.26471033100000002</v>
      </c>
      <c r="AA315" s="70">
        <v>-0.24631578900000001</v>
      </c>
      <c r="AB315" s="70">
        <v>-0.136781609</v>
      </c>
      <c r="AC315" s="70">
        <v>-0.29335931599999998</v>
      </c>
      <c r="AD315" s="70">
        <v>-0.17918477099999999</v>
      </c>
      <c r="AE315" s="70">
        <v>2.8571428999999999E-2</v>
      </c>
    </row>
    <row r="316" spans="1:31" s="61" customFormat="1" ht="15" customHeight="1" x14ac:dyDescent="0.4">
      <c r="A316" s="199">
        <v>44201</v>
      </c>
      <c r="B316" s="69">
        <v>43284</v>
      </c>
      <c r="C316" s="169">
        <v>86</v>
      </c>
      <c r="D316" s="71">
        <v>845</v>
      </c>
      <c r="E316" s="71">
        <v>10297</v>
      </c>
      <c r="F316" s="71">
        <v>18946</v>
      </c>
      <c r="G316" s="71">
        <v>897</v>
      </c>
      <c r="H316" s="71">
        <v>896</v>
      </c>
      <c r="I316" s="71">
        <v>6332</v>
      </c>
      <c r="J316" s="71">
        <v>4898</v>
      </c>
      <c r="K316" s="170">
        <v>87</v>
      </c>
      <c r="L316" s="69">
        <v>30975</v>
      </c>
      <c r="M316" s="169">
        <v>72</v>
      </c>
      <c r="N316" s="71">
        <v>704</v>
      </c>
      <c r="O316" s="71">
        <v>7092</v>
      </c>
      <c r="P316" s="71">
        <v>13406</v>
      </c>
      <c r="Q316" s="71">
        <v>674</v>
      </c>
      <c r="R316" s="71">
        <v>704</v>
      </c>
      <c r="S316" s="71">
        <v>4442</v>
      </c>
      <c r="T316" s="71">
        <v>3780</v>
      </c>
      <c r="U316" s="170">
        <v>101</v>
      </c>
      <c r="V316" s="70">
        <v>-0.27598750999999999</v>
      </c>
      <c r="W316" s="70">
        <v>-0.16279069800000001</v>
      </c>
      <c r="X316" s="70">
        <v>-0.16686390500000001</v>
      </c>
      <c r="Y316" s="70">
        <v>-0.31125570600000002</v>
      </c>
      <c r="Z316" s="70">
        <v>-0.29241000700000003</v>
      </c>
      <c r="AA316" s="70">
        <v>-0.248606466</v>
      </c>
      <c r="AB316" s="70">
        <v>-0.21428571399999999</v>
      </c>
      <c r="AC316" s="70">
        <v>-0.298483891</v>
      </c>
      <c r="AD316" s="70">
        <v>-0.22825643100000001</v>
      </c>
      <c r="AE316" s="70">
        <v>0.16091954</v>
      </c>
    </row>
    <row r="317" spans="1:31" s="61" customFormat="1" ht="15" customHeight="1" x14ac:dyDescent="0.4">
      <c r="A317" s="199">
        <v>44202</v>
      </c>
      <c r="B317" s="69">
        <v>42406</v>
      </c>
      <c r="C317" s="169">
        <v>66</v>
      </c>
      <c r="D317" s="71">
        <v>851</v>
      </c>
      <c r="E317" s="71">
        <v>9956</v>
      </c>
      <c r="F317" s="71">
        <v>18429</v>
      </c>
      <c r="G317" s="71">
        <v>889</v>
      </c>
      <c r="H317" s="71">
        <v>856</v>
      </c>
      <c r="I317" s="71">
        <v>6393</v>
      </c>
      <c r="J317" s="71">
        <v>4896</v>
      </c>
      <c r="K317" s="170">
        <v>70</v>
      </c>
      <c r="L317" s="69">
        <v>30904</v>
      </c>
      <c r="M317" s="169">
        <v>69</v>
      </c>
      <c r="N317" s="71">
        <v>722</v>
      </c>
      <c r="O317" s="71">
        <v>7002</v>
      </c>
      <c r="P317" s="71">
        <v>13321</v>
      </c>
      <c r="Q317" s="71">
        <v>651</v>
      </c>
      <c r="R317" s="71">
        <v>690</v>
      </c>
      <c r="S317" s="71">
        <v>4568</v>
      </c>
      <c r="T317" s="71">
        <v>3779</v>
      </c>
      <c r="U317" s="170">
        <v>102</v>
      </c>
      <c r="V317" s="70">
        <v>-0.26342064700000001</v>
      </c>
      <c r="W317" s="70">
        <v>4.5454544999999999E-2</v>
      </c>
      <c r="X317" s="70">
        <v>-0.151586369</v>
      </c>
      <c r="Y317" s="70">
        <v>-0.29670550400000001</v>
      </c>
      <c r="Z317" s="70">
        <v>-0.27717184900000003</v>
      </c>
      <c r="AA317" s="70">
        <v>-0.26771653499999998</v>
      </c>
      <c r="AB317" s="70">
        <v>-0.193925234</v>
      </c>
      <c r="AC317" s="70">
        <v>-0.285468481</v>
      </c>
      <c r="AD317" s="70">
        <v>-0.22814542500000001</v>
      </c>
      <c r="AE317" s="70">
        <v>0.45714285700000001</v>
      </c>
    </row>
    <row r="318" spans="1:31" s="61" customFormat="1" ht="15" customHeight="1" x14ac:dyDescent="0.4">
      <c r="A318" s="199">
        <v>44203</v>
      </c>
      <c r="B318" s="69">
        <v>44197</v>
      </c>
      <c r="C318" s="169">
        <v>78</v>
      </c>
      <c r="D318" s="71">
        <v>902</v>
      </c>
      <c r="E318" s="71">
        <v>10928</v>
      </c>
      <c r="F318" s="71">
        <v>18826</v>
      </c>
      <c r="G318" s="71">
        <v>914</v>
      </c>
      <c r="H318" s="71">
        <v>911</v>
      </c>
      <c r="I318" s="71">
        <v>6536</v>
      </c>
      <c r="J318" s="71">
        <v>4985</v>
      </c>
      <c r="K318" s="170">
        <v>117</v>
      </c>
      <c r="L318" s="69">
        <v>30128</v>
      </c>
      <c r="M318" s="169">
        <v>67</v>
      </c>
      <c r="N318" s="71">
        <v>726</v>
      </c>
      <c r="O318" s="71">
        <v>6776</v>
      </c>
      <c r="P318" s="71">
        <v>12994</v>
      </c>
      <c r="Q318" s="71">
        <v>661</v>
      </c>
      <c r="R318" s="71">
        <v>731</v>
      </c>
      <c r="S318" s="71">
        <v>4311</v>
      </c>
      <c r="T318" s="71">
        <v>3758</v>
      </c>
      <c r="U318" s="170">
        <v>104</v>
      </c>
      <c r="V318" s="70">
        <v>-0.29808530500000002</v>
      </c>
      <c r="W318" s="70">
        <v>-0.14102564100000001</v>
      </c>
      <c r="X318" s="70">
        <v>-0.19512195099999999</v>
      </c>
      <c r="Y318" s="70">
        <v>-0.37994143499999999</v>
      </c>
      <c r="Z318" s="70">
        <v>-0.30978434100000002</v>
      </c>
      <c r="AA318" s="70">
        <v>-0.276805252</v>
      </c>
      <c r="AB318" s="70">
        <v>-0.197585071</v>
      </c>
      <c r="AC318" s="70">
        <v>-0.340422277</v>
      </c>
      <c r="AD318" s="70">
        <v>-0.246138415</v>
      </c>
      <c r="AE318" s="70">
        <v>-0.111111111</v>
      </c>
    </row>
    <row r="319" spans="1:31" s="61" customFormat="1" ht="15" customHeight="1" x14ac:dyDescent="0.4">
      <c r="A319" s="199">
        <v>44204</v>
      </c>
      <c r="B319" s="69">
        <v>41324</v>
      </c>
      <c r="C319" s="169">
        <v>68</v>
      </c>
      <c r="D319" s="71">
        <v>833</v>
      </c>
      <c r="E319" s="71">
        <v>10001</v>
      </c>
      <c r="F319" s="71">
        <v>18221</v>
      </c>
      <c r="G319" s="71">
        <v>787</v>
      </c>
      <c r="H319" s="71">
        <v>839</v>
      </c>
      <c r="I319" s="71">
        <v>5942</v>
      </c>
      <c r="J319" s="71">
        <v>4532</v>
      </c>
      <c r="K319" s="170">
        <v>101</v>
      </c>
      <c r="L319" s="69">
        <v>30310</v>
      </c>
      <c r="M319" s="169">
        <v>73</v>
      </c>
      <c r="N319" s="71">
        <v>738</v>
      </c>
      <c r="O319" s="71">
        <v>6991</v>
      </c>
      <c r="P319" s="71">
        <v>12880</v>
      </c>
      <c r="Q319" s="71">
        <v>639</v>
      </c>
      <c r="R319" s="71">
        <v>679</v>
      </c>
      <c r="S319" s="71">
        <v>4522</v>
      </c>
      <c r="T319" s="71">
        <v>3687</v>
      </c>
      <c r="U319" s="170">
        <v>101</v>
      </c>
      <c r="V319" s="70">
        <v>-0.25553107899999999</v>
      </c>
      <c r="W319" s="70">
        <v>7.3529412000000002E-2</v>
      </c>
      <c r="X319" s="70">
        <v>-0.114045618</v>
      </c>
      <c r="Y319" s="70">
        <v>-0.30096990299999998</v>
      </c>
      <c r="Z319" s="70">
        <v>-0.29312331899999999</v>
      </c>
      <c r="AA319" s="70">
        <v>-0.18805590899999999</v>
      </c>
      <c r="AB319" s="70">
        <v>-0.19070321800000001</v>
      </c>
      <c r="AC319" s="70">
        <v>-0.238976775</v>
      </c>
      <c r="AD319" s="70">
        <v>-0.186451898</v>
      </c>
      <c r="AE319" s="70">
        <v>0</v>
      </c>
    </row>
    <row r="320" spans="1:31" s="61" customFormat="1" ht="15" customHeight="1" x14ac:dyDescent="0.4">
      <c r="A320" s="199">
        <v>44205</v>
      </c>
      <c r="B320" s="69">
        <v>40698</v>
      </c>
      <c r="C320" s="169">
        <v>66</v>
      </c>
      <c r="D320" s="71">
        <v>711</v>
      </c>
      <c r="E320" s="71">
        <v>9963</v>
      </c>
      <c r="F320" s="71">
        <v>17774</v>
      </c>
      <c r="G320" s="71">
        <v>839</v>
      </c>
      <c r="H320" s="71">
        <v>815</v>
      </c>
      <c r="I320" s="71">
        <v>5990</v>
      </c>
      <c r="J320" s="71">
        <v>4460</v>
      </c>
      <c r="K320" s="170">
        <v>80</v>
      </c>
      <c r="L320" s="69">
        <v>27735</v>
      </c>
      <c r="M320" s="169">
        <v>48</v>
      </c>
      <c r="N320" s="71">
        <v>654</v>
      </c>
      <c r="O320" s="71">
        <v>6149</v>
      </c>
      <c r="P320" s="71">
        <v>11748</v>
      </c>
      <c r="Q320" s="71">
        <v>618</v>
      </c>
      <c r="R320" s="71">
        <v>658</v>
      </c>
      <c r="S320" s="71">
        <v>4287</v>
      </c>
      <c r="T320" s="71">
        <v>3480</v>
      </c>
      <c r="U320" s="170">
        <v>93</v>
      </c>
      <c r="V320" s="70">
        <v>-0.29767366200000001</v>
      </c>
      <c r="W320" s="70">
        <v>-0.27272727299999999</v>
      </c>
      <c r="X320" s="70">
        <v>-8.0168775999999997E-2</v>
      </c>
      <c r="Y320" s="70">
        <v>-0.38281642100000002</v>
      </c>
      <c r="Z320" s="70">
        <v>-0.33903454500000002</v>
      </c>
      <c r="AA320" s="70">
        <v>-0.26340881999999999</v>
      </c>
      <c r="AB320" s="70">
        <v>-0.19263803700000001</v>
      </c>
      <c r="AC320" s="70">
        <v>-0.28430717900000002</v>
      </c>
      <c r="AD320" s="70">
        <v>-0.21973094200000001</v>
      </c>
      <c r="AE320" s="70">
        <v>0.16250000000000001</v>
      </c>
    </row>
    <row r="321" spans="1:31" s="61" customFormat="1" ht="15" customHeight="1" x14ac:dyDescent="0.4">
      <c r="A321" s="199">
        <v>44206</v>
      </c>
      <c r="B321" s="69">
        <v>40523</v>
      </c>
      <c r="C321" s="169">
        <v>75</v>
      </c>
      <c r="D321" s="71">
        <v>850</v>
      </c>
      <c r="E321" s="71">
        <v>9931</v>
      </c>
      <c r="F321" s="71">
        <v>17319</v>
      </c>
      <c r="G321" s="71">
        <v>812</v>
      </c>
      <c r="H321" s="71">
        <v>850</v>
      </c>
      <c r="I321" s="71">
        <v>6029</v>
      </c>
      <c r="J321" s="71">
        <v>4571</v>
      </c>
      <c r="K321" s="170">
        <v>86</v>
      </c>
      <c r="L321" s="69">
        <v>27143</v>
      </c>
      <c r="M321" s="169">
        <v>47</v>
      </c>
      <c r="N321" s="71">
        <v>642</v>
      </c>
      <c r="O321" s="71">
        <v>5981</v>
      </c>
      <c r="P321" s="71">
        <v>11494</v>
      </c>
      <c r="Q321" s="71">
        <v>568</v>
      </c>
      <c r="R321" s="71">
        <v>650</v>
      </c>
      <c r="S321" s="71">
        <v>4220</v>
      </c>
      <c r="T321" s="71">
        <v>3468</v>
      </c>
      <c r="U321" s="170">
        <v>73</v>
      </c>
      <c r="V321" s="70">
        <v>-0.308250523</v>
      </c>
      <c r="W321" s="70">
        <v>-0.37333333299999999</v>
      </c>
      <c r="X321" s="70">
        <v>-0.24470588200000001</v>
      </c>
      <c r="Y321" s="70">
        <v>-0.39774443700000001</v>
      </c>
      <c r="Z321" s="70">
        <v>-0.33633581600000001</v>
      </c>
      <c r="AA321" s="70">
        <v>-0.30049261100000002</v>
      </c>
      <c r="AB321" s="70">
        <v>-0.235294118</v>
      </c>
      <c r="AC321" s="70">
        <v>-0.30004975900000003</v>
      </c>
      <c r="AD321" s="70">
        <v>-0.241303872</v>
      </c>
      <c r="AE321" s="70">
        <v>-0.15116279099999999</v>
      </c>
    </row>
    <row r="322" spans="1:31" s="61" customFormat="1" ht="15" customHeight="1" x14ac:dyDescent="0.4">
      <c r="A322" s="199">
        <v>44207</v>
      </c>
      <c r="B322" s="69">
        <v>40406</v>
      </c>
      <c r="C322" s="169">
        <v>59</v>
      </c>
      <c r="D322" s="71">
        <v>818</v>
      </c>
      <c r="E322" s="71">
        <v>9790</v>
      </c>
      <c r="F322" s="71">
        <v>17253</v>
      </c>
      <c r="G322" s="71">
        <v>827</v>
      </c>
      <c r="H322" s="71">
        <v>819</v>
      </c>
      <c r="I322" s="71">
        <v>6143</v>
      </c>
      <c r="J322" s="71">
        <v>4607</v>
      </c>
      <c r="K322" s="170">
        <v>90</v>
      </c>
      <c r="L322" s="69">
        <v>30681</v>
      </c>
      <c r="M322" s="169">
        <v>58</v>
      </c>
      <c r="N322" s="71">
        <v>756</v>
      </c>
      <c r="O322" s="71">
        <v>6995</v>
      </c>
      <c r="P322" s="71">
        <v>13135</v>
      </c>
      <c r="Q322" s="71">
        <v>651</v>
      </c>
      <c r="R322" s="71">
        <v>665</v>
      </c>
      <c r="S322" s="71">
        <v>4551</v>
      </c>
      <c r="T322" s="71">
        <v>3764</v>
      </c>
      <c r="U322" s="170">
        <v>106</v>
      </c>
      <c r="V322" s="70">
        <v>-0.22635223400000001</v>
      </c>
      <c r="W322" s="70">
        <v>-1.6949153000000002E-2</v>
      </c>
      <c r="X322" s="70">
        <v>-7.5794621000000006E-2</v>
      </c>
      <c r="Y322" s="70">
        <v>-0.28549540299999998</v>
      </c>
      <c r="Z322" s="70">
        <v>-0.23868312799999999</v>
      </c>
      <c r="AA322" s="70">
        <v>-0.21281741200000001</v>
      </c>
      <c r="AB322" s="70">
        <v>-0.18803418799999999</v>
      </c>
      <c r="AC322" s="70">
        <v>-0.25915676399999998</v>
      </c>
      <c r="AD322" s="70">
        <v>-0.18298241800000001</v>
      </c>
      <c r="AE322" s="70">
        <v>0.177777778</v>
      </c>
    </row>
    <row r="323" spans="1:31" s="61" customFormat="1" ht="15" customHeight="1" x14ac:dyDescent="0.4">
      <c r="A323" s="199">
        <v>44208</v>
      </c>
      <c r="B323" s="69">
        <v>38073</v>
      </c>
      <c r="C323" s="169">
        <v>66</v>
      </c>
      <c r="D323" s="71">
        <v>732</v>
      </c>
      <c r="E323" s="71">
        <v>8605</v>
      </c>
      <c r="F323" s="71">
        <v>16336</v>
      </c>
      <c r="G323" s="71">
        <v>820</v>
      </c>
      <c r="H323" s="71">
        <v>857</v>
      </c>
      <c r="I323" s="71">
        <v>6121</v>
      </c>
      <c r="J323" s="71">
        <v>4466</v>
      </c>
      <c r="K323" s="170">
        <v>70</v>
      </c>
      <c r="L323" s="69">
        <v>29583</v>
      </c>
      <c r="M323" s="169">
        <v>57</v>
      </c>
      <c r="N323" s="71">
        <v>745</v>
      </c>
      <c r="O323" s="71">
        <v>6507</v>
      </c>
      <c r="P323" s="71">
        <v>12606</v>
      </c>
      <c r="Q323" s="71">
        <v>693</v>
      </c>
      <c r="R323" s="71">
        <v>634</v>
      </c>
      <c r="S323" s="71">
        <v>4605</v>
      </c>
      <c r="T323" s="71">
        <v>3635</v>
      </c>
      <c r="U323" s="170">
        <v>101</v>
      </c>
      <c r="V323" s="70">
        <v>-0.216913262</v>
      </c>
      <c r="W323" s="70">
        <v>-0.13636363600000001</v>
      </c>
      <c r="X323" s="70">
        <v>1.7759562999999999E-2</v>
      </c>
      <c r="Y323" s="70">
        <v>-0.243811737</v>
      </c>
      <c r="Z323" s="70">
        <v>-0.228330069</v>
      </c>
      <c r="AA323" s="70">
        <v>-0.15487804899999999</v>
      </c>
      <c r="AB323" s="70">
        <v>-0.26021003500000001</v>
      </c>
      <c r="AC323" s="70">
        <v>-0.247671949</v>
      </c>
      <c r="AD323" s="70">
        <v>-0.186072548</v>
      </c>
      <c r="AE323" s="70">
        <v>0.44285714300000001</v>
      </c>
    </row>
    <row r="324" spans="1:31" s="61" customFormat="1" ht="15" customHeight="1" x14ac:dyDescent="0.4">
      <c r="A324" s="199">
        <v>44209</v>
      </c>
      <c r="B324" s="69">
        <v>39307</v>
      </c>
      <c r="C324" s="169">
        <v>66</v>
      </c>
      <c r="D324" s="71">
        <v>837</v>
      </c>
      <c r="E324" s="71">
        <v>8937</v>
      </c>
      <c r="F324" s="71">
        <v>17121</v>
      </c>
      <c r="G324" s="71">
        <v>817</v>
      </c>
      <c r="H324" s="71">
        <v>874</v>
      </c>
      <c r="I324" s="71">
        <v>5976</v>
      </c>
      <c r="J324" s="71">
        <v>4590</v>
      </c>
      <c r="K324" s="170">
        <v>89</v>
      </c>
      <c r="L324" s="69">
        <v>28741</v>
      </c>
      <c r="M324" s="169">
        <v>54</v>
      </c>
      <c r="N324" s="71">
        <v>753</v>
      </c>
      <c r="O324" s="71">
        <v>6352</v>
      </c>
      <c r="P324" s="71">
        <v>12347</v>
      </c>
      <c r="Q324" s="71">
        <v>597</v>
      </c>
      <c r="R324" s="71">
        <v>665</v>
      </c>
      <c r="S324" s="71">
        <v>4253</v>
      </c>
      <c r="T324" s="71">
        <v>3611</v>
      </c>
      <c r="U324" s="170">
        <v>109</v>
      </c>
      <c r="V324" s="70">
        <v>-0.26279222899999999</v>
      </c>
      <c r="W324" s="70">
        <v>-0.18181818199999999</v>
      </c>
      <c r="X324" s="70">
        <v>-0.100358423</v>
      </c>
      <c r="Y324" s="70">
        <v>-0.28924695099999997</v>
      </c>
      <c r="Z324" s="70">
        <v>-0.278838853</v>
      </c>
      <c r="AA324" s="70">
        <v>-0.26927784599999999</v>
      </c>
      <c r="AB324" s="70">
        <v>-0.239130435</v>
      </c>
      <c r="AC324" s="70">
        <v>-0.28831994599999999</v>
      </c>
      <c r="AD324" s="70">
        <v>-0.21328975999999999</v>
      </c>
      <c r="AE324" s="70">
        <v>0.224719101</v>
      </c>
    </row>
    <row r="325" spans="1:31" s="61" customFormat="1" ht="15" customHeight="1" x14ac:dyDescent="0.4">
      <c r="A325" s="199">
        <v>44210</v>
      </c>
      <c r="B325" s="69">
        <v>43661</v>
      </c>
      <c r="C325" s="169">
        <v>78</v>
      </c>
      <c r="D325" s="71">
        <v>801</v>
      </c>
      <c r="E325" s="71">
        <v>10632</v>
      </c>
      <c r="F325" s="71">
        <v>18863</v>
      </c>
      <c r="G325" s="71">
        <v>897</v>
      </c>
      <c r="H325" s="71">
        <v>847</v>
      </c>
      <c r="I325" s="71">
        <v>6504</v>
      </c>
      <c r="J325" s="71">
        <v>4943</v>
      </c>
      <c r="K325" s="170">
        <v>96</v>
      </c>
      <c r="L325" s="69">
        <v>28800</v>
      </c>
      <c r="M325" s="169">
        <v>54</v>
      </c>
      <c r="N325" s="71">
        <v>708</v>
      </c>
      <c r="O325" s="71">
        <v>6552</v>
      </c>
      <c r="P325" s="71">
        <v>12047</v>
      </c>
      <c r="Q325" s="71">
        <v>628</v>
      </c>
      <c r="R325" s="71">
        <v>659</v>
      </c>
      <c r="S325" s="71">
        <v>4391</v>
      </c>
      <c r="T325" s="71">
        <v>3663</v>
      </c>
      <c r="U325" s="170">
        <v>98</v>
      </c>
      <c r="V325" s="70">
        <v>-0.32641012400000002</v>
      </c>
      <c r="W325" s="70">
        <v>-0.30769230800000003</v>
      </c>
      <c r="X325" s="70">
        <v>-0.116104869</v>
      </c>
      <c r="Y325" s="70">
        <v>-0.38374717800000002</v>
      </c>
      <c r="Z325" s="70">
        <v>-0.36134231</v>
      </c>
      <c r="AA325" s="70">
        <v>-0.29988851700000002</v>
      </c>
      <c r="AB325" s="70">
        <v>-0.22195985800000001</v>
      </c>
      <c r="AC325" s="70">
        <v>-0.324876999</v>
      </c>
      <c r="AD325" s="70">
        <v>-0.25895205300000002</v>
      </c>
      <c r="AE325" s="70">
        <v>2.0833332999999999E-2</v>
      </c>
    </row>
    <row r="326" spans="1:31" s="61" customFormat="1" ht="15" customHeight="1" x14ac:dyDescent="0.4">
      <c r="A326" s="199">
        <v>44211</v>
      </c>
      <c r="B326" s="69">
        <v>40567</v>
      </c>
      <c r="C326" s="169">
        <v>68</v>
      </c>
      <c r="D326" s="71">
        <v>845</v>
      </c>
      <c r="E326" s="71">
        <v>9982</v>
      </c>
      <c r="F326" s="71">
        <v>17516</v>
      </c>
      <c r="G326" s="71">
        <v>788</v>
      </c>
      <c r="H326" s="71">
        <v>767</v>
      </c>
      <c r="I326" s="71">
        <v>6027</v>
      </c>
      <c r="J326" s="71">
        <v>4462</v>
      </c>
      <c r="K326" s="170">
        <v>112</v>
      </c>
      <c r="L326" s="69">
        <v>29735</v>
      </c>
      <c r="M326" s="169">
        <v>55</v>
      </c>
      <c r="N326" s="71">
        <v>695</v>
      </c>
      <c r="O326" s="71">
        <v>6711</v>
      </c>
      <c r="P326" s="71">
        <v>12471</v>
      </c>
      <c r="Q326" s="71">
        <v>643</v>
      </c>
      <c r="R326" s="71">
        <v>688</v>
      </c>
      <c r="S326" s="71">
        <v>4641</v>
      </c>
      <c r="T326" s="71">
        <v>3733</v>
      </c>
      <c r="U326" s="170">
        <v>98</v>
      </c>
      <c r="V326" s="70">
        <v>-0.24721268599999999</v>
      </c>
      <c r="W326" s="70">
        <v>-0.19117647099999999</v>
      </c>
      <c r="X326" s="70">
        <v>-0.177514793</v>
      </c>
      <c r="Y326" s="70">
        <v>-0.32768984200000001</v>
      </c>
      <c r="Z326" s="70">
        <v>-0.28802238000000002</v>
      </c>
      <c r="AA326" s="70">
        <v>-0.18401015200000001</v>
      </c>
      <c r="AB326" s="70">
        <v>-0.102998696</v>
      </c>
      <c r="AC326" s="70">
        <v>-0.229965157</v>
      </c>
      <c r="AD326" s="70">
        <v>-0.16337964999999999</v>
      </c>
      <c r="AE326" s="70">
        <v>-0.125</v>
      </c>
    </row>
    <row r="327" spans="1:31" s="61" customFormat="1" ht="15" customHeight="1" x14ac:dyDescent="0.4">
      <c r="A327" s="199">
        <v>44212</v>
      </c>
      <c r="B327" s="69">
        <v>39704</v>
      </c>
      <c r="C327" s="169">
        <v>68</v>
      </c>
      <c r="D327" s="71">
        <v>875</v>
      </c>
      <c r="E327" s="71">
        <v>9598</v>
      </c>
      <c r="F327" s="71">
        <v>17436</v>
      </c>
      <c r="G327" s="71">
        <v>753</v>
      </c>
      <c r="H327" s="71">
        <v>789</v>
      </c>
      <c r="I327" s="71">
        <v>5762</v>
      </c>
      <c r="J327" s="71">
        <v>4306</v>
      </c>
      <c r="K327" s="170">
        <v>117</v>
      </c>
      <c r="L327" s="69">
        <v>26921</v>
      </c>
      <c r="M327" s="169">
        <v>49</v>
      </c>
      <c r="N327" s="71">
        <v>609</v>
      </c>
      <c r="O327" s="71">
        <v>5750</v>
      </c>
      <c r="P327" s="71">
        <v>11437</v>
      </c>
      <c r="Q327" s="71">
        <v>616</v>
      </c>
      <c r="R327" s="71">
        <v>666</v>
      </c>
      <c r="S327" s="71">
        <v>4227</v>
      </c>
      <c r="T327" s="71">
        <v>3490</v>
      </c>
      <c r="U327" s="170">
        <v>77</v>
      </c>
      <c r="V327" s="70">
        <v>-0.29678469400000002</v>
      </c>
      <c r="W327" s="70">
        <v>-0.27941176499999998</v>
      </c>
      <c r="X327" s="70">
        <v>-0.30399999999999999</v>
      </c>
      <c r="Y327" s="70">
        <v>-0.40091685799999999</v>
      </c>
      <c r="Z327" s="70">
        <v>-0.34405827</v>
      </c>
      <c r="AA327" s="70">
        <v>-0.18193891100000001</v>
      </c>
      <c r="AB327" s="70">
        <v>-0.155893536</v>
      </c>
      <c r="AC327" s="70">
        <v>-0.26640055499999998</v>
      </c>
      <c r="AD327" s="70">
        <v>-0.18950301899999999</v>
      </c>
      <c r="AE327" s="70">
        <v>-0.341880342</v>
      </c>
    </row>
    <row r="328" spans="1:31" s="61" customFormat="1" ht="15" customHeight="1" x14ac:dyDescent="0.4">
      <c r="A328" s="199">
        <v>44213</v>
      </c>
      <c r="B328" s="69">
        <v>38805</v>
      </c>
      <c r="C328" s="169">
        <v>61</v>
      </c>
      <c r="D328" s="71">
        <v>774</v>
      </c>
      <c r="E328" s="71">
        <v>9281</v>
      </c>
      <c r="F328" s="71">
        <v>16880</v>
      </c>
      <c r="G328" s="71">
        <v>813</v>
      </c>
      <c r="H328" s="71">
        <v>796</v>
      </c>
      <c r="I328" s="71">
        <v>5687</v>
      </c>
      <c r="J328" s="71">
        <v>4409</v>
      </c>
      <c r="K328" s="170">
        <v>104</v>
      </c>
      <c r="L328" s="69">
        <v>26920</v>
      </c>
      <c r="M328" s="169">
        <v>53</v>
      </c>
      <c r="N328" s="71">
        <v>591</v>
      </c>
      <c r="O328" s="71">
        <v>5853</v>
      </c>
      <c r="P328" s="71">
        <v>11255</v>
      </c>
      <c r="Q328" s="71">
        <v>596</v>
      </c>
      <c r="R328" s="71">
        <v>694</v>
      </c>
      <c r="S328" s="71">
        <v>4344</v>
      </c>
      <c r="T328" s="71">
        <v>3452</v>
      </c>
      <c r="U328" s="170">
        <v>82</v>
      </c>
      <c r="V328" s="70">
        <v>-0.28644492599999999</v>
      </c>
      <c r="W328" s="70">
        <v>-0.13114754100000001</v>
      </c>
      <c r="X328" s="70">
        <v>-0.236434109</v>
      </c>
      <c r="Y328" s="70">
        <v>-0.36935675000000001</v>
      </c>
      <c r="Z328" s="70">
        <v>-0.33323459700000002</v>
      </c>
      <c r="AA328" s="70">
        <v>-0.26691266899999999</v>
      </c>
      <c r="AB328" s="70">
        <v>-0.12814070399999999</v>
      </c>
      <c r="AC328" s="70">
        <v>-0.236152629</v>
      </c>
      <c r="AD328" s="70">
        <v>-0.21705602199999999</v>
      </c>
      <c r="AE328" s="70">
        <v>-0.21153846200000001</v>
      </c>
    </row>
    <row r="329" spans="1:31" s="61" customFormat="1" ht="15" customHeight="1" x14ac:dyDescent="0.4">
      <c r="A329" s="199">
        <v>44214</v>
      </c>
      <c r="B329" s="69">
        <v>39287</v>
      </c>
      <c r="C329" s="169">
        <v>59</v>
      </c>
      <c r="D329" s="71">
        <v>803</v>
      </c>
      <c r="E329" s="71">
        <v>9746</v>
      </c>
      <c r="F329" s="71">
        <v>16912</v>
      </c>
      <c r="G329" s="71">
        <v>769</v>
      </c>
      <c r="H329" s="71">
        <v>700</v>
      </c>
      <c r="I329" s="71">
        <v>5733</v>
      </c>
      <c r="J329" s="71">
        <v>4450</v>
      </c>
      <c r="K329" s="170">
        <v>115</v>
      </c>
      <c r="L329" s="69">
        <v>31095</v>
      </c>
      <c r="M329" s="169">
        <v>57</v>
      </c>
      <c r="N329" s="71">
        <v>719</v>
      </c>
      <c r="O329" s="71">
        <v>7262</v>
      </c>
      <c r="P329" s="71">
        <v>13054</v>
      </c>
      <c r="Q329" s="71">
        <v>709</v>
      </c>
      <c r="R329" s="71">
        <v>704</v>
      </c>
      <c r="S329" s="71">
        <v>4716</v>
      </c>
      <c r="T329" s="71">
        <v>3777</v>
      </c>
      <c r="U329" s="170">
        <v>97</v>
      </c>
      <c r="V329" s="70">
        <v>-0.19322297799999999</v>
      </c>
      <c r="W329" s="70">
        <v>-3.3898304999999997E-2</v>
      </c>
      <c r="X329" s="70">
        <v>-0.104607721</v>
      </c>
      <c r="Y329" s="70">
        <v>-0.25487379399999999</v>
      </c>
      <c r="Z329" s="70">
        <v>-0.228122044</v>
      </c>
      <c r="AA329" s="70">
        <v>-7.8023407000000003E-2</v>
      </c>
      <c r="AB329" s="70">
        <v>5.7142859999999998E-3</v>
      </c>
      <c r="AC329" s="70">
        <v>-0.17739403500000001</v>
      </c>
      <c r="AD329" s="70">
        <v>-0.15123595500000001</v>
      </c>
      <c r="AE329" s="70">
        <v>-0.15652173899999999</v>
      </c>
    </row>
    <row r="330" spans="1:31" s="61" customFormat="1" ht="15" customHeight="1" x14ac:dyDescent="0.4">
      <c r="A330" s="199">
        <v>44215</v>
      </c>
      <c r="B330" s="69">
        <v>35273</v>
      </c>
      <c r="C330" s="169">
        <v>73</v>
      </c>
      <c r="D330" s="71">
        <v>769</v>
      </c>
      <c r="E330" s="71">
        <v>8229</v>
      </c>
      <c r="F330" s="71">
        <v>14401</v>
      </c>
      <c r="G330" s="71">
        <v>794</v>
      </c>
      <c r="H330" s="71">
        <v>769</v>
      </c>
      <c r="I330" s="71">
        <v>5683</v>
      </c>
      <c r="J330" s="71">
        <v>4451</v>
      </c>
      <c r="K330" s="170">
        <v>104</v>
      </c>
      <c r="L330" s="69">
        <v>29458</v>
      </c>
      <c r="M330" s="169">
        <v>55</v>
      </c>
      <c r="N330" s="71">
        <v>730</v>
      </c>
      <c r="O330" s="71">
        <v>6876</v>
      </c>
      <c r="P330" s="71">
        <v>12194</v>
      </c>
      <c r="Q330" s="71">
        <v>642</v>
      </c>
      <c r="R330" s="71">
        <v>666</v>
      </c>
      <c r="S330" s="71">
        <v>4504</v>
      </c>
      <c r="T330" s="71">
        <v>3693</v>
      </c>
      <c r="U330" s="170">
        <v>98</v>
      </c>
      <c r="V330" s="70">
        <v>-0.16499038599999999</v>
      </c>
      <c r="W330" s="70">
        <v>-0.246575342</v>
      </c>
      <c r="X330" s="70">
        <v>-5.0715215000000001E-2</v>
      </c>
      <c r="Y330" s="70">
        <v>-0.16441852000000001</v>
      </c>
      <c r="Z330" s="70">
        <v>-0.15325324600000001</v>
      </c>
      <c r="AA330" s="70">
        <v>-0.19143576800000001</v>
      </c>
      <c r="AB330" s="70">
        <v>-0.13394018199999999</v>
      </c>
      <c r="AC330" s="70">
        <v>-0.207460848</v>
      </c>
      <c r="AD330" s="70">
        <v>-0.170298809</v>
      </c>
      <c r="AE330" s="70">
        <v>-5.7692307999999998E-2</v>
      </c>
    </row>
    <row r="331" spans="1:31" s="61" customFormat="1" ht="15" customHeight="1" x14ac:dyDescent="0.4">
      <c r="A331" s="199">
        <v>44216</v>
      </c>
      <c r="B331" s="69">
        <v>35154</v>
      </c>
      <c r="C331" s="169">
        <v>46</v>
      </c>
      <c r="D331" s="71">
        <v>669</v>
      </c>
      <c r="E331" s="71">
        <v>7069</v>
      </c>
      <c r="F331" s="71">
        <v>15074</v>
      </c>
      <c r="G331" s="71">
        <v>868</v>
      </c>
      <c r="H331" s="71">
        <v>762</v>
      </c>
      <c r="I331" s="71">
        <v>5983</v>
      </c>
      <c r="J331" s="71">
        <v>4589</v>
      </c>
      <c r="K331" s="170">
        <v>94</v>
      </c>
      <c r="L331" s="69">
        <v>29352</v>
      </c>
      <c r="M331" s="169">
        <v>74</v>
      </c>
      <c r="N331" s="71">
        <v>681</v>
      </c>
      <c r="O331" s="71">
        <v>6884</v>
      </c>
      <c r="P331" s="71">
        <v>12155</v>
      </c>
      <c r="Q331" s="71">
        <v>680</v>
      </c>
      <c r="R331" s="71">
        <v>677</v>
      </c>
      <c r="S331" s="71">
        <v>4472</v>
      </c>
      <c r="T331" s="71">
        <v>3650</v>
      </c>
      <c r="U331" s="170">
        <v>79</v>
      </c>
      <c r="V331" s="70">
        <v>-0.2</v>
      </c>
      <c r="W331" s="70">
        <v>0.60869565199999998</v>
      </c>
      <c r="X331" s="70">
        <v>1.793722E-2</v>
      </c>
      <c r="Y331" s="70">
        <v>-2.6170604E-2</v>
      </c>
      <c r="Z331" s="70">
        <v>-0.19364468600000001</v>
      </c>
      <c r="AA331" s="70">
        <v>-0.21658986199999999</v>
      </c>
      <c r="AB331" s="70">
        <v>-0.11154855599999999</v>
      </c>
      <c r="AC331" s="70">
        <v>-0.252548889</v>
      </c>
      <c r="AD331" s="70">
        <v>-0.20461974299999999</v>
      </c>
      <c r="AE331" s="70">
        <v>-0.159574468</v>
      </c>
    </row>
    <row r="332" spans="1:31" s="61" customFormat="1" ht="15" customHeight="1" x14ac:dyDescent="0.4">
      <c r="A332" s="199">
        <v>44217</v>
      </c>
      <c r="B332" s="69">
        <v>40672</v>
      </c>
      <c r="C332" s="169">
        <v>81</v>
      </c>
      <c r="D332" s="71">
        <v>857</v>
      </c>
      <c r="E332" s="71">
        <v>9638</v>
      </c>
      <c r="F332" s="71">
        <v>17071</v>
      </c>
      <c r="G332" s="71">
        <v>837</v>
      </c>
      <c r="H332" s="71">
        <v>841</v>
      </c>
      <c r="I332" s="71">
        <v>6544</v>
      </c>
      <c r="J332" s="71">
        <v>4687</v>
      </c>
      <c r="K332" s="170">
        <v>116</v>
      </c>
      <c r="L332" s="69">
        <v>29667</v>
      </c>
      <c r="M332" s="169">
        <v>60</v>
      </c>
      <c r="N332" s="71">
        <v>721</v>
      </c>
      <c r="O332" s="71">
        <v>6787</v>
      </c>
      <c r="P332" s="71">
        <v>12349</v>
      </c>
      <c r="Q332" s="71">
        <v>678</v>
      </c>
      <c r="R332" s="71">
        <v>659</v>
      </c>
      <c r="S332" s="71">
        <v>4531</v>
      </c>
      <c r="T332" s="71">
        <v>3793</v>
      </c>
      <c r="U332" s="170">
        <v>89</v>
      </c>
      <c r="V332" s="70">
        <v>-0.26274408700000002</v>
      </c>
      <c r="W332" s="70">
        <v>-0.25925925900000002</v>
      </c>
      <c r="X332" s="70">
        <v>-0.158693116</v>
      </c>
      <c r="Y332" s="70">
        <v>-0.29580825900000002</v>
      </c>
      <c r="Z332" s="70">
        <v>-0.276609455</v>
      </c>
      <c r="AA332" s="70">
        <v>-0.18996415799999999</v>
      </c>
      <c r="AB332" s="70">
        <v>-0.216409037</v>
      </c>
      <c r="AC332" s="70">
        <v>-0.30761002399999998</v>
      </c>
      <c r="AD332" s="70">
        <v>-0.19074034600000001</v>
      </c>
      <c r="AE332" s="70">
        <v>-0.232758621</v>
      </c>
    </row>
    <row r="333" spans="1:31" s="61" customFormat="1" ht="15" customHeight="1" x14ac:dyDescent="0.4">
      <c r="A333" s="199">
        <v>44218</v>
      </c>
      <c r="B333" s="69">
        <v>38976</v>
      </c>
      <c r="C333" s="169">
        <v>63</v>
      </c>
      <c r="D333" s="71">
        <v>795</v>
      </c>
      <c r="E333" s="71">
        <v>9692</v>
      </c>
      <c r="F333" s="71">
        <v>16289</v>
      </c>
      <c r="G333" s="71">
        <v>897</v>
      </c>
      <c r="H333" s="71">
        <v>765</v>
      </c>
      <c r="I333" s="71">
        <v>6087</v>
      </c>
      <c r="J333" s="71">
        <v>4272</v>
      </c>
      <c r="K333" s="170">
        <v>116</v>
      </c>
      <c r="L333" s="69">
        <v>29881</v>
      </c>
      <c r="M333" s="169">
        <v>64</v>
      </c>
      <c r="N333" s="71">
        <v>654</v>
      </c>
      <c r="O333" s="71">
        <v>7047</v>
      </c>
      <c r="P333" s="71">
        <v>12499</v>
      </c>
      <c r="Q333" s="71">
        <v>657</v>
      </c>
      <c r="R333" s="71">
        <v>698</v>
      </c>
      <c r="S333" s="71">
        <v>4490</v>
      </c>
      <c r="T333" s="71">
        <v>3690</v>
      </c>
      <c r="U333" s="170">
        <v>82</v>
      </c>
      <c r="V333" s="70">
        <v>-0.220256796</v>
      </c>
      <c r="W333" s="70">
        <v>1.5873016E-2</v>
      </c>
      <c r="X333" s="70">
        <v>-0.17735849100000001</v>
      </c>
      <c r="Y333" s="70">
        <v>-0.272905489</v>
      </c>
      <c r="Z333" s="70">
        <v>-0.232672356</v>
      </c>
      <c r="AA333" s="70">
        <v>-0.26755852800000002</v>
      </c>
      <c r="AB333" s="70">
        <v>-8.7581698999999999E-2</v>
      </c>
      <c r="AC333" s="70">
        <v>-0.26236241199999999</v>
      </c>
      <c r="AD333" s="70">
        <v>-0.13623595499999999</v>
      </c>
      <c r="AE333" s="70">
        <v>-0.29310344799999999</v>
      </c>
    </row>
    <row r="334" spans="1:31" s="61" customFormat="1" ht="15" customHeight="1" x14ac:dyDescent="0.4">
      <c r="A334" s="199">
        <v>44219</v>
      </c>
      <c r="B334" s="69">
        <v>38739</v>
      </c>
      <c r="C334" s="169">
        <v>84</v>
      </c>
      <c r="D334" s="71">
        <v>824</v>
      </c>
      <c r="E334" s="71">
        <v>9534</v>
      </c>
      <c r="F334" s="71">
        <v>16357</v>
      </c>
      <c r="G334" s="71">
        <v>818</v>
      </c>
      <c r="H334" s="71">
        <v>793</v>
      </c>
      <c r="I334" s="71">
        <v>5868</v>
      </c>
      <c r="J334" s="71">
        <v>4368</v>
      </c>
      <c r="K334" s="170">
        <v>93</v>
      </c>
      <c r="L334" s="69">
        <v>26955</v>
      </c>
      <c r="M334" s="169">
        <v>64</v>
      </c>
      <c r="N334" s="71">
        <v>657</v>
      </c>
      <c r="O334" s="71">
        <v>5979</v>
      </c>
      <c r="P334" s="71">
        <v>11144</v>
      </c>
      <c r="Q334" s="71">
        <v>632</v>
      </c>
      <c r="R334" s="71">
        <v>627</v>
      </c>
      <c r="S334" s="71">
        <v>4247</v>
      </c>
      <c r="T334" s="71">
        <v>3521</v>
      </c>
      <c r="U334" s="170">
        <v>84</v>
      </c>
      <c r="V334" s="70">
        <v>-0.281766821</v>
      </c>
      <c r="W334" s="70">
        <v>-0.23809523799999999</v>
      </c>
      <c r="X334" s="70">
        <v>-0.20266990300000001</v>
      </c>
      <c r="Y334" s="70">
        <v>-0.372876023</v>
      </c>
      <c r="Z334" s="70">
        <v>-0.31870147300000001</v>
      </c>
      <c r="AA334" s="70">
        <v>-0.22738386299999999</v>
      </c>
      <c r="AB334" s="70">
        <v>-0.20933165200000001</v>
      </c>
      <c r="AC334" s="70">
        <v>-0.276244035</v>
      </c>
      <c r="AD334" s="70">
        <v>-0.193910256</v>
      </c>
      <c r="AE334" s="70">
        <v>-9.6774193999999994E-2</v>
      </c>
    </row>
    <row r="335" spans="1:31" s="61" customFormat="1" ht="15" customHeight="1" x14ac:dyDescent="0.4">
      <c r="A335" s="199">
        <v>44220</v>
      </c>
      <c r="B335" s="69">
        <v>40515</v>
      </c>
      <c r="C335" s="169">
        <v>65</v>
      </c>
      <c r="D335" s="71">
        <v>802</v>
      </c>
      <c r="E335" s="71">
        <v>9829</v>
      </c>
      <c r="F335" s="71">
        <v>17944</v>
      </c>
      <c r="G335" s="71">
        <v>807</v>
      </c>
      <c r="H335" s="71">
        <v>750</v>
      </c>
      <c r="I335" s="71">
        <v>5826</v>
      </c>
      <c r="J335" s="71">
        <v>4384</v>
      </c>
      <c r="K335" s="170">
        <v>108</v>
      </c>
      <c r="L335" s="69">
        <v>26134</v>
      </c>
      <c r="M335" s="169">
        <v>42</v>
      </c>
      <c r="N335" s="71">
        <v>607</v>
      </c>
      <c r="O335" s="71">
        <v>5803</v>
      </c>
      <c r="P335" s="71">
        <v>10994</v>
      </c>
      <c r="Q335" s="71">
        <v>621</v>
      </c>
      <c r="R335" s="71">
        <v>631</v>
      </c>
      <c r="S335" s="71">
        <v>4036</v>
      </c>
      <c r="T335" s="71">
        <v>3320</v>
      </c>
      <c r="U335" s="170">
        <v>80</v>
      </c>
      <c r="V335" s="70">
        <v>-0.33745030300000001</v>
      </c>
      <c r="W335" s="70">
        <v>-0.35384615400000002</v>
      </c>
      <c r="X335" s="70">
        <v>-0.243142145</v>
      </c>
      <c r="Y335" s="70">
        <v>-0.40960423200000001</v>
      </c>
      <c r="Z335" s="70">
        <v>-0.38731609500000003</v>
      </c>
      <c r="AA335" s="70">
        <v>-0.23048327099999999</v>
      </c>
      <c r="AB335" s="70">
        <v>-0.15866666700000001</v>
      </c>
      <c r="AC335" s="70">
        <v>-0.307243392</v>
      </c>
      <c r="AD335" s="70">
        <v>-0.24270073</v>
      </c>
      <c r="AE335" s="70">
        <v>-0.25925925900000002</v>
      </c>
    </row>
    <row r="336" spans="1:31" s="61" customFormat="1" ht="15" customHeight="1" x14ac:dyDescent="0.4">
      <c r="A336" s="199">
        <v>44221</v>
      </c>
      <c r="B336" s="69">
        <v>41481</v>
      </c>
      <c r="C336" s="169">
        <v>78</v>
      </c>
      <c r="D336" s="71">
        <v>793</v>
      </c>
      <c r="E336" s="71">
        <v>10642</v>
      </c>
      <c r="F336" s="71">
        <v>17782</v>
      </c>
      <c r="G336" s="71">
        <v>804</v>
      </c>
      <c r="H336" s="71">
        <v>787</v>
      </c>
      <c r="I336" s="71">
        <v>6077</v>
      </c>
      <c r="J336" s="71">
        <v>4402</v>
      </c>
      <c r="K336" s="170">
        <v>116</v>
      </c>
      <c r="L336" s="69">
        <v>31120</v>
      </c>
      <c r="M336" s="169">
        <v>53</v>
      </c>
      <c r="N336" s="71">
        <v>821</v>
      </c>
      <c r="O336" s="71">
        <v>7190</v>
      </c>
      <c r="P336" s="71">
        <v>13196</v>
      </c>
      <c r="Q336" s="71">
        <v>614</v>
      </c>
      <c r="R336" s="71">
        <v>677</v>
      </c>
      <c r="S336" s="71">
        <v>4587</v>
      </c>
      <c r="T336" s="71">
        <v>3869</v>
      </c>
      <c r="U336" s="170">
        <v>113</v>
      </c>
      <c r="V336" s="70">
        <v>-0.224034502</v>
      </c>
      <c r="W336" s="70">
        <v>-0.320512821</v>
      </c>
      <c r="X336" s="70">
        <v>3.5308952999999997E-2</v>
      </c>
      <c r="Y336" s="70">
        <v>-0.32437511699999999</v>
      </c>
      <c r="Z336" s="70">
        <v>-0.25790124800000003</v>
      </c>
      <c r="AA336" s="70">
        <v>-0.23631840800000001</v>
      </c>
      <c r="AB336" s="70">
        <v>-0.139771283</v>
      </c>
      <c r="AC336" s="70">
        <v>-0.24518677</v>
      </c>
      <c r="AD336" s="70">
        <v>-0.121081327</v>
      </c>
      <c r="AE336" s="70">
        <v>-2.5862069000000001E-2</v>
      </c>
    </row>
    <row r="337" spans="1:31" s="61" customFormat="1" ht="15" customHeight="1" x14ac:dyDescent="0.4">
      <c r="A337" s="199">
        <v>44222</v>
      </c>
      <c r="B337" s="69">
        <v>39032</v>
      </c>
      <c r="C337" s="169">
        <v>68</v>
      </c>
      <c r="D337" s="71">
        <v>802</v>
      </c>
      <c r="E337" s="71">
        <v>9300</v>
      </c>
      <c r="F337" s="71">
        <v>16636</v>
      </c>
      <c r="G337" s="71">
        <v>744</v>
      </c>
      <c r="H337" s="71">
        <v>818</v>
      </c>
      <c r="I337" s="71">
        <v>6097</v>
      </c>
      <c r="J337" s="71">
        <v>4470</v>
      </c>
      <c r="K337" s="170">
        <v>97</v>
      </c>
      <c r="L337" s="69">
        <v>28823</v>
      </c>
      <c r="M337" s="169">
        <v>52</v>
      </c>
      <c r="N337" s="71">
        <v>743</v>
      </c>
      <c r="O337" s="71">
        <v>7060</v>
      </c>
      <c r="P337" s="71">
        <v>11725</v>
      </c>
      <c r="Q337" s="71">
        <v>629</v>
      </c>
      <c r="R337" s="71">
        <v>591</v>
      </c>
      <c r="S337" s="71">
        <v>4186</v>
      </c>
      <c r="T337" s="71">
        <v>3743</v>
      </c>
      <c r="U337" s="170">
        <v>94</v>
      </c>
      <c r="V337" s="70">
        <v>-0.26802771399999997</v>
      </c>
      <c r="W337" s="70">
        <v>-0.235294118</v>
      </c>
      <c r="X337" s="70">
        <v>-7.3566085000000003E-2</v>
      </c>
      <c r="Y337" s="70">
        <v>-0.24086021499999999</v>
      </c>
      <c r="Z337" s="70">
        <v>-0.29520317400000001</v>
      </c>
      <c r="AA337" s="70">
        <v>-0.15456989199999999</v>
      </c>
      <c r="AB337" s="70">
        <v>-0.27750611200000003</v>
      </c>
      <c r="AC337" s="70">
        <v>-0.31343283599999999</v>
      </c>
      <c r="AD337" s="70">
        <v>-0.16263982099999999</v>
      </c>
      <c r="AE337" s="70">
        <v>-3.0927835000000001E-2</v>
      </c>
    </row>
    <row r="338" spans="1:31" s="61" customFormat="1" ht="15" customHeight="1" x14ac:dyDescent="0.4">
      <c r="A338" s="199">
        <v>44223</v>
      </c>
      <c r="B338" s="69">
        <v>39420</v>
      </c>
      <c r="C338" s="169">
        <v>71</v>
      </c>
      <c r="D338" s="71">
        <v>851</v>
      </c>
      <c r="E338" s="71">
        <v>9267</v>
      </c>
      <c r="F338" s="71">
        <v>16893</v>
      </c>
      <c r="G338" s="71">
        <v>762</v>
      </c>
      <c r="H338" s="71">
        <v>827</v>
      </c>
      <c r="I338" s="71">
        <v>5956</v>
      </c>
      <c r="J338" s="71">
        <v>4702</v>
      </c>
      <c r="K338" s="170">
        <v>91</v>
      </c>
      <c r="L338" s="69">
        <v>29354</v>
      </c>
      <c r="M338" s="169">
        <v>53</v>
      </c>
      <c r="N338" s="71">
        <v>725</v>
      </c>
      <c r="O338" s="71">
        <v>7131</v>
      </c>
      <c r="P338" s="71">
        <v>12180</v>
      </c>
      <c r="Q338" s="71">
        <v>624</v>
      </c>
      <c r="R338" s="71">
        <v>599</v>
      </c>
      <c r="S338" s="71">
        <v>4300</v>
      </c>
      <c r="T338" s="71">
        <v>3657</v>
      </c>
      <c r="U338" s="170">
        <v>85</v>
      </c>
      <c r="V338" s="70">
        <v>-0.26299207400000002</v>
      </c>
      <c r="W338" s="70">
        <v>-0.25352112700000001</v>
      </c>
      <c r="X338" s="70">
        <v>-0.148061105</v>
      </c>
      <c r="Y338" s="70">
        <v>-0.23049530600000001</v>
      </c>
      <c r="Z338" s="70">
        <v>-0.278991298</v>
      </c>
      <c r="AA338" s="70">
        <v>-0.18110236199999999</v>
      </c>
      <c r="AB338" s="70">
        <v>-0.27569528399999998</v>
      </c>
      <c r="AC338" s="70">
        <v>-0.27803895200000001</v>
      </c>
      <c r="AD338" s="70">
        <v>-0.22224585299999999</v>
      </c>
      <c r="AE338" s="70">
        <v>-6.5934066E-2</v>
      </c>
    </row>
    <row r="339" spans="1:31" s="61" customFormat="1" ht="15" customHeight="1" x14ac:dyDescent="0.4">
      <c r="A339" s="199">
        <v>44224</v>
      </c>
      <c r="B339" s="69">
        <v>41533</v>
      </c>
      <c r="C339" s="169">
        <v>73</v>
      </c>
      <c r="D339" s="71">
        <v>923</v>
      </c>
      <c r="E339" s="71">
        <v>10710</v>
      </c>
      <c r="F339" s="71">
        <v>16660</v>
      </c>
      <c r="G339" s="71">
        <v>859</v>
      </c>
      <c r="H339" s="71">
        <v>807</v>
      </c>
      <c r="I339" s="71">
        <v>6650</v>
      </c>
      <c r="J339" s="71">
        <v>4739</v>
      </c>
      <c r="K339" s="170">
        <v>112</v>
      </c>
      <c r="L339" s="69">
        <v>28858</v>
      </c>
      <c r="M339" s="169">
        <v>54</v>
      </c>
      <c r="N339" s="71">
        <v>737</v>
      </c>
      <c r="O339" s="71">
        <v>7001</v>
      </c>
      <c r="P339" s="71">
        <v>11901</v>
      </c>
      <c r="Q339" s="71">
        <v>626</v>
      </c>
      <c r="R339" s="71">
        <v>654</v>
      </c>
      <c r="S339" s="71">
        <v>4245</v>
      </c>
      <c r="T339" s="71">
        <v>3555</v>
      </c>
      <c r="U339" s="170">
        <v>85</v>
      </c>
      <c r="V339" s="70">
        <v>-0.29088667600000001</v>
      </c>
      <c r="W339" s="70">
        <v>-0.26027397299999999</v>
      </c>
      <c r="X339" s="70">
        <v>-0.201516793</v>
      </c>
      <c r="Y339" s="70">
        <v>-0.34631185799999997</v>
      </c>
      <c r="Z339" s="70">
        <v>-0.28565426199999999</v>
      </c>
      <c r="AA339" s="70">
        <v>-0.27124563400000001</v>
      </c>
      <c r="AB339" s="70">
        <v>-0.189591078</v>
      </c>
      <c r="AC339" s="70">
        <v>-0.36165413499999999</v>
      </c>
      <c r="AD339" s="70">
        <v>-0.24984173900000001</v>
      </c>
      <c r="AE339" s="70">
        <v>-0.241071429</v>
      </c>
    </row>
    <row r="340" spans="1:31" s="61" customFormat="1" ht="15" customHeight="1" x14ac:dyDescent="0.4">
      <c r="A340" s="199">
        <v>44225</v>
      </c>
      <c r="B340" s="69">
        <v>38216</v>
      </c>
      <c r="C340" s="169">
        <v>71</v>
      </c>
      <c r="D340" s="71">
        <v>873</v>
      </c>
      <c r="E340" s="71">
        <v>9620</v>
      </c>
      <c r="F340" s="71">
        <v>15432</v>
      </c>
      <c r="G340" s="71">
        <v>719</v>
      </c>
      <c r="H340" s="71">
        <v>741</v>
      </c>
      <c r="I340" s="71">
        <v>6207</v>
      </c>
      <c r="J340" s="71">
        <v>4446</v>
      </c>
      <c r="K340" s="170">
        <v>107</v>
      </c>
      <c r="L340" s="69">
        <v>29507</v>
      </c>
      <c r="M340" s="169">
        <v>53</v>
      </c>
      <c r="N340" s="71">
        <v>682</v>
      </c>
      <c r="O340" s="71">
        <v>6891</v>
      </c>
      <c r="P340" s="71">
        <v>12130</v>
      </c>
      <c r="Q340" s="71">
        <v>656</v>
      </c>
      <c r="R340" s="71">
        <v>695</v>
      </c>
      <c r="S340" s="71">
        <v>4512</v>
      </c>
      <c r="T340" s="71">
        <v>3779</v>
      </c>
      <c r="U340" s="170">
        <v>109</v>
      </c>
      <c r="V340" s="70">
        <v>-0.209120157</v>
      </c>
      <c r="W340" s="70">
        <v>-0.25352112700000001</v>
      </c>
      <c r="X340" s="70">
        <v>-0.218785796</v>
      </c>
      <c r="Y340" s="70">
        <v>-0.28367983400000002</v>
      </c>
      <c r="Z340" s="70">
        <v>-0.21397096900000001</v>
      </c>
      <c r="AA340" s="70">
        <v>-8.7621696999999998E-2</v>
      </c>
      <c r="AB340" s="70">
        <v>-6.2078273000000003E-2</v>
      </c>
      <c r="AC340" s="70">
        <v>-0.27307878200000002</v>
      </c>
      <c r="AD340" s="70">
        <v>-0.15002249200000001</v>
      </c>
      <c r="AE340" s="70">
        <v>1.8691589000000002E-2</v>
      </c>
    </row>
    <row r="341" spans="1:31" s="61" customFormat="1" ht="15" customHeight="1" x14ac:dyDescent="0.4">
      <c r="A341" s="199">
        <v>44226</v>
      </c>
      <c r="B341" s="69">
        <v>38551</v>
      </c>
      <c r="C341" s="169">
        <v>63</v>
      </c>
      <c r="D341" s="71">
        <v>779</v>
      </c>
      <c r="E341" s="71">
        <v>9751</v>
      </c>
      <c r="F341" s="71">
        <v>15756</v>
      </c>
      <c r="G341" s="71">
        <v>747</v>
      </c>
      <c r="H341" s="71">
        <v>756</v>
      </c>
      <c r="I341" s="71">
        <v>6221</v>
      </c>
      <c r="J341" s="71">
        <v>4371</v>
      </c>
      <c r="K341" s="170">
        <v>107</v>
      </c>
      <c r="L341" s="69">
        <v>27463</v>
      </c>
      <c r="M341" s="169">
        <v>53</v>
      </c>
      <c r="N341" s="71">
        <v>678</v>
      </c>
      <c r="O341" s="71">
        <v>6014</v>
      </c>
      <c r="P341" s="71">
        <v>11339</v>
      </c>
      <c r="Q341" s="71">
        <v>656</v>
      </c>
      <c r="R341" s="71">
        <v>725</v>
      </c>
      <c r="S341" s="71">
        <v>4386</v>
      </c>
      <c r="T341" s="71">
        <v>3527</v>
      </c>
      <c r="U341" s="170">
        <v>85</v>
      </c>
      <c r="V341" s="70">
        <v>-0.25524305600000002</v>
      </c>
      <c r="W341" s="70">
        <v>-0.15873015900000001</v>
      </c>
      <c r="X341" s="70">
        <v>-0.129653402</v>
      </c>
      <c r="Y341" s="70">
        <v>-0.38324274400000002</v>
      </c>
      <c r="Z341" s="70">
        <v>-0.28033764900000002</v>
      </c>
      <c r="AA341" s="70">
        <v>-0.12182061600000001</v>
      </c>
      <c r="AB341" s="70">
        <v>-4.1005290999999999E-2</v>
      </c>
      <c r="AC341" s="70">
        <v>-0.29496865500000002</v>
      </c>
      <c r="AD341" s="70">
        <v>-0.19309082599999999</v>
      </c>
      <c r="AE341" s="70">
        <v>-0.20560747700000001</v>
      </c>
    </row>
    <row r="342" spans="1:31" s="61" customFormat="1" ht="15" customHeight="1" x14ac:dyDescent="0.4">
      <c r="A342" s="199">
        <v>44227</v>
      </c>
      <c r="B342" s="69">
        <v>37992</v>
      </c>
      <c r="C342" s="169">
        <v>73</v>
      </c>
      <c r="D342" s="71">
        <v>879</v>
      </c>
      <c r="E342" s="71">
        <v>9385</v>
      </c>
      <c r="F342" s="71">
        <v>15432</v>
      </c>
      <c r="G342" s="71">
        <v>755</v>
      </c>
      <c r="H342" s="71">
        <v>810</v>
      </c>
      <c r="I342" s="71">
        <v>6141</v>
      </c>
      <c r="J342" s="71">
        <v>4409</v>
      </c>
      <c r="K342" s="170">
        <v>108</v>
      </c>
      <c r="L342" s="69">
        <v>26918</v>
      </c>
      <c r="M342" s="169">
        <v>44</v>
      </c>
      <c r="N342" s="71">
        <v>676</v>
      </c>
      <c r="O342" s="71">
        <v>5905</v>
      </c>
      <c r="P342" s="71">
        <v>11144</v>
      </c>
      <c r="Q342" s="71">
        <v>620</v>
      </c>
      <c r="R342" s="71">
        <v>674</v>
      </c>
      <c r="S342" s="71">
        <v>4297</v>
      </c>
      <c r="T342" s="71">
        <v>3478</v>
      </c>
      <c r="U342" s="170">
        <v>80</v>
      </c>
      <c r="V342" s="70">
        <v>-0.26545950299999999</v>
      </c>
      <c r="W342" s="70">
        <v>-0.39726027400000002</v>
      </c>
      <c r="X342" s="70">
        <v>-0.23094425499999999</v>
      </c>
      <c r="Y342" s="70">
        <v>-0.37080447500000002</v>
      </c>
      <c r="Z342" s="70">
        <v>-0.27786417800000002</v>
      </c>
      <c r="AA342" s="70">
        <v>-0.17880794699999999</v>
      </c>
      <c r="AB342" s="70">
        <v>-0.16790123500000001</v>
      </c>
      <c r="AC342" s="70">
        <v>-0.300276828</v>
      </c>
      <c r="AD342" s="70">
        <v>-0.21115899299999999</v>
      </c>
      <c r="AE342" s="70">
        <v>-0.25925925900000002</v>
      </c>
    </row>
    <row r="343" spans="1:31" s="61" customFormat="1" ht="15" customHeight="1" x14ac:dyDescent="0.4">
      <c r="A343" s="199" t="s">
        <v>347</v>
      </c>
      <c r="B343" s="69">
        <v>39178</v>
      </c>
      <c r="C343" s="169">
        <v>63</v>
      </c>
      <c r="D343" s="71">
        <v>827</v>
      </c>
      <c r="E343" s="71">
        <v>9762</v>
      </c>
      <c r="F343" s="71">
        <v>16424</v>
      </c>
      <c r="G343" s="71">
        <v>823</v>
      </c>
      <c r="H343" s="71">
        <v>785</v>
      </c>
      <c r="I343" s="71">
        <v>5817</v>
      </c>
      <c r="J343" s="71">
        <v>4582</v>
      </c>
      <c r="K343" s="170">
        <v>95</v>
      </c>
      <c r="L343" s="69">
        <v>31799</v>
      </c>
      <c r="M343" s="169">
        <v>56</v>
      </c>
      <c r="N343" s="71">
        <v>773</v>
      </c>
      <c r="O343" s="71">
        <v>7389</v>
      </c>
      <c r="P343" s="71">
        <v>13140</v>
      </c>
      <c r="Q343" s="71">
        <v>704</v>
      </c>
      <c r="R343" s="71">
        <v>727</v>
      </c>
      <c r="S343" s="71">
        <v>4918</v>
      </c>
      <c r="T343" s="71">
        <v>3974</v>
      </c>
      <c r="U343" s="170">
        <v>118</v>
      </c>
      <c r="V343" s="70">
        <v>-0.17017949399999999</v>
      </c>
      <c r="W343" s="70">
        <v>-0.111111111</v>
      </c>
      <c r="X343" s="70">
        <v>-6.5296251999999999E-2</v>
      </c>
      <c r="Y343" s="70">
        <v>-0.24308543299999999</v>
      </c>
      <c r="Z343" s="70">
        <v>-0.199951291</v>
      </c>
      <c r="AA343" s="70">
        <v>-0.144592953</v>
      </c>
      <c r="AB343" s="70">
        <v>-7.3885350000000002E-2</v>
      </c>
      <c r="AC343" s="70">
        <v>-0.15454701700000001</v>
      </c>
      <c r="AD343" s="70">
        <v>-0.13269314700000001</v>
      </c>
      <c r="AE343" s="70">
        <v>0.24210526299999999</v>
      </c>
    </row>
    <row r="344" spans="1:31" s="61" customFormat="1" ht="15" customHeight="1" x14ac:dyDescent="0.4">
      <c r="A344" s="199">
        <v>44229</v>
      </c>
      <c r="B344" s="69">
        <v>37920</v>
      </c>
      <c r="C344" s="169">
        <v>64</v>
      </c>
      <c r="D344" s="71">
        <v>766</v>
      </c>
      <c r="E344" s="71">
        <v>8930</v>
      </c>
      <c r="F344" s="71">
        <v>16474</v>
      </c>
      <c r="G344" s="71">
        <v>831</v>
      </c>
      <c r="H344" s="71">
        <v>802</v>
      </c>
      <c r="I344" s="71">
        <v>5548</v>
      </c>
      <c r="J344" s="71">
        <v>4407</v>
      </c>
      <c r="K344" s="170">
        <v>98</v>
      </c>
      <c r="L344" s="69">
        <v>29574</v>
      </c>
      <c r="M344" s="169">
        <v>33</v>
      </c>
      <c r="N344" s="71">
        <v>558</v>
      </c>
      <c r="O344" s="71">
        <v>6494</v>
      </c>
      <c r="P344" s="71">
        <v>12620</v>
      </c>
      <c r="Q344" s="71">
        <v>681</v>
      </c>
      <c r="R344" s="71">
        <v>702</v>
      </c>
      <c r="S344" s="71">
        <v>4569</v>
      </c>
      <c r="T344" s="71">
        <v>3839</v>
      </c>
      <c r="U344" s="170">
        <v>78</v>
      </c>
      <c r="V344" s="70">
        <v>-0.203863401</v>
      </c>
      <c r="W344" s="70">
        <v>-0.484375</v>
      </c>
      <c r="X344" s="70">
        <v>-0.27154046999999998</v>
      </c>
      <c r="Y344" s="70">
        <v>-0.27278835400000001</v>
      </c>
      <c r="Z344" s="70">
        <v>-0.233944397</v>
      </c>
      <c r="AA344" s="70">
        <v>-0.180505415</v>
      </c>
      <c r="AB344" s="70">
        <v>-0.124688279</v>
      </c>
      <c r="AC344" s="70">
        <v>-0.17645998600000001</v>
      </c>
      <c r="AD344" s="70">
        <v>-0.12888586299999999</v>
      </c>
      <c r="AE344" s="70">
        <v>-0.20408163300000001</v>
      </c>
    </row>
    <row r="345" spans="1:31" s="61" customFormat="1" ht="15" customHeight="1" x14ac:dyDescent="0.4">
      <c r="A345" s="199">
        <v>44230</v>
      </c>
      <c r="B345" s="69">
        <v>38061</v>
      </c>
      <c r="C345" s="169">
        <v>60</v>
      </c>
      <c r="D345" s="71">
        <v>788</v>
      </c>
      <c r="E345" s="71">
        <v>9013</v>
      </c>
      <c r="F345" s="71">
        <v>16743</v>
      </c>
      <c r="G345" s="71">
        <v>863</v>
      </c>
      <c r="H345" s="71">
        <v>783</v>
      </c>
      <c r="I345" s="71">
        <v>5488</v>
      </c>
      <c r="J345" s="71">
        <v>4249</v>
      </c>
      <c r="K345" s="170">
        <v>74</v>
      </c>
      <c r="L345" s="69">
        <v>30102</v>
      </c>
      <c r="M345" s="169">
        <v>56</v>
      </c>
      <c r="N345" s="71">
        <v>795</v>
      </c>
      <c r="O345" s="71">
        <v>7013</v>
      </c>
      <c r="P345" s="71">
        <v>12558</v>
      </c>
      <c r="Q345" s="71">
        <v>684</v>
      </c>
      <c r="R345" s="71">
        <v>642</v>
      </c>
      <c r="S345" s="71">
        <v>4405</v>
      </c>
      <c r="T345" s="71">
        <v>3867</v>
      </c>
      <c r="U345" s="170">
        <v>82</v>
      </c>
      <c r="V345" s="70">
        <v>-0.20514321099999999</v>
      </c>
      <c r="W345" s="70">
        <v>-6.6666666999999999E-2</v>
      </c>
      <c r="X345" s="70">
        <v>8.8832489999999993E-3</v>
      </c>
      <c r="Y345" s="70">
        <v>-0.22190169800000001</v>
      </c>
      <c r="Z345" s="70">
        <v>-0.24995520500000001</v>
      </c>
      <c r="AA345" s="70">
        <v>-0.20741599099999999</v>
      </c>
      <c r="AB345" s="70">
        <v>-0.18007662799999999</v>
      </c>
      <c r="AC345" s="70">
        <v>-0.19733965000000001</v>
      </c>
      <c r="AD345" s="70">
        <v>-8.9903506999999994E-2</v>
      </c>
      <c r="AE345" s="70">
        <v>0.10810810799999999</v>
      </c>
    </row>
    <row r="346" spans="1:31" s="61" customFormat="1" ht="15" customHeight="1" x14ac:dyDescent="0.4">
      <c r="A346" s="199">
        <v>44231</v>
      </c>
      <c r="B346" s="69">
        <v>42993</v>
      </c>
      <c r="C346" s="169">
        <v>62</v>
      </c>
      <c r="D346" s="71">
        <v>964</v>
      </c>
      <c r="E346" s="71">
        <v>10956</v>
      </c>
      <c r="F346" s="71">
        <v>18836</v>
      </c>
      <c r="G346" s="71">
        <v>823</v>
      </c>
      <c r="H346" s="71">
        <v>861</v>
      </c>
      <c r="I346" s="71">
        <v>5819</v>
      </c>
      <c r="J346" s="71">
        <v>4566</v>
      </c>
      <c r="K346" s="170">
        <v>106</v>
      </c>
      <c r="L346" s="69">
        <v>30773</v>
      </c>
      <c r="M346" s="169">
        <v>53</v>
      </c>
      <c r="N346" s="71">
        <v>792</v>
      </c>
      <c r="O346" s="71">
        <v>7477</v>
      </c>
      <c r="P346" s="71">
        <v>12842</v>
      </c>
      <c r="Q346" s="71">
        <v>638</v>
      </c>
      <c r="R346" s="71">
        <v>691</v>
      </c>
      <c r="S346" s="71">
        <v>4497</v>
      </c>
      <c r="T346" s="71">
        <v>3709</v>
      </c>
      <c r="U346" s="170">
        <v>74</v>
      </c>
      <c r="V346" s="70">
        <v>-0.27284077800000001</v>
      </c>
      <c r="W346" s="70">
        <v>-0.14516129</v>
      </c>
      <c r="X346" s="70">
        <v>-0.17842323700000001</v>
      </c>
      <c r="Y346" s="70">
        <v>-0.31754289899999999</v>
      </c>
      <c r="Z346" s="70">
        <v>-0.31822042900000003</v>
      </c>
      <c r="AA346" s="70">
        <v>-0.22478736299999999</v>
      </c>
      <c r="AB346" s="70">
        <v>-0.19744483199999999</v>
      </c>
      <c r="AC346" s="70">
        <v>-0.22718680199999999</v>
      </c>
      <c r="AD346" s="70">
        <v>-0.187691634</v>
      </c>
      <c r="AE346" s="70">
        <v>-0.30188679200000001</v>
      </c>
    </row>
    <row r="347" spans="1:31" s="61" customFormat="1" ht="15" customHeight="1" x14ac:dyDescent="0.4">
      <c r="A347" s="199">
        <v>44232</v>
      </c>
      <c r="B347" s="69">
        <v>40621</v>
      </c>
      <c r="C347" s="169">
        <v>77</v>
      </c>
      <c r="D347" s="71">
        <v>879</v>
      </c>
      <c r="E347" s="71">
        <v>10343</v>
      </c>
      <c r="F347" s="71">
        <v>17690</v>
      </c>
      <c r="G347" s="71">
        <v>853</v>
      </c>
      <c r="H347" s="71">
        <v>806</v>
      </c>
      <c r="I347" s="71">
        <v>5566</v>
      </c>
      <c r="J347" s="71">
        <v>4314</v>
      </c>
      <c r="K347" s="170">
        <v>93</v>
      </c>
      <c r="L347" s="69">
        <v>30676</v>
      </c>
      <c r="M347" s="169">
        <v>62</v>
      </c>
      <c r="N347" s="71">
        <v>757</v>
      </c>
      <c r="O347" s="71">
        <v>7610</v>
      </c>
      <c r="P347" s="71">
        <v>12716</v>
      </c>
      <c r="Q347" s="71">
        <v>647</v>
      </c>
      <c r="R347" s="71">
        <v>663</v>
      </c>
      <c r="S347" s="71">
        <v>4287</v>
      </c>
      <c r="T347" s="71">
        <v>3843</v>
      </c>
      <c r="U347" s="170">
        <v>91</v>
      </c>
      <c r="V347" s="70">
        <v>-0.23819274700000001</v>
      </c>
      <c r="W347" s="70">
        <v>-0.19480519499999999</v>
      </c>
      <c r="X347" s="70">
        <v>-0.13879408400000001</v>
      </c>
      <c r="Y347" s="70">
        <v>-0.264236682</v>
      </c>
      <c r="Z347" s="70">
        <v>-0.28117580599999997</v>
      </c>
      <c r="AA347" s="70">
        <v>-0.24150058599999999</v>
      </c>
      <c r="AB347" s="70">
        <v>-0.177419355</v>
      </c>
      <c r="AC347" s="70">
        <v>-0.22978799899999999</v>
      </c>
      <c r="AD347" s="70">
        <v>-0.109179416</v>
      </c>
      <c r="AE347" s="70">
        <v>-2.1505376E-2</v>
      </c>
    </row>
    <row r="348" spans="1:31" s="61" customFormat="1" ht="15" customHeight="1" x14ac:dyDescent="0.4">
      <c r="A348" s="199">
        <v>44233</v>
      </c>
      <c r="B348" s="69">
        <v>39736</v>
      </c>
      <c r="C348" s="169">
        <v>75</v>
      </c>
      <c r="D348" s="71">
        <v>839</v>
      </c>
      <c r="E348" s="71">
        <v>10771</v>
      </c>
      <c r="F348" s="71">
        <v>16359</v>
      </c>
      <c r="G348" s="71">
        <v>836</v>
      </c>
      <c r="H348" s="71">
        <v>797</v>
      </c>
      <c r="I348" s="71">
        <v>5642</v>
      </c>
      <c r="J348" s="71">
        <v>4313</v>
      </c>
      <c r="K348" s="170">
        <v>104</v>
      </c>
      <c r="L348" s="69">
        <v>28054</v>
      </c>
      <c r="M348" s="169">
        <v>61</v>
      </c>
      <c r="N348" s="71">
        <v>704</v>
      </c>
      <c r="O348" s="71">
        <v>6682</v>
      </c>
      <c r="P348" s="71">
        <v>11708</v>
      </c>
      <c r="Q348" s="71">
        <v>621</v>
      </c>
      <c r="R348" s="71">
        <v>641</v>
      </c>
      <c r="S348" s="71">
        <v>3948</v>
      </c>
      <c r="T348" s="71">
        <v>3614</v>
      </c>
      <c r="U348" s="170">
        <v>75</v>
      </c>
      <c r="V348" s="70">
        <v>-0.26214396699999998</v>
      </c>
      <c r="W348" s="70">
        <v>-0.18666666700000001</v>
      </c>
      <c r="X348" s="70">
        <v>-0.16090583999999999</v>
      </c>
      <c r="Y348" s="70">
        <v>-0.37963048900000002</v>
      </c>
      <c r="Z348" s="70">
        <v>-0.284308332</v>
      </c>
      <c r="AA348" s="70">
        <v>-0.257177033</v>
      </c>
      <c r="AB348" s="70">
        <v>-0.19573400299999999</v>
      </c>
      <c r="AC348" s="70">
        <v>-0.30024813900000002</v>
      </c>
      <c r="AD348" s="70">
        <v>-0.16206816600000001</v>
      </c>
      <c r="AE348" s="70">
        <v>-0.27884615400000001</v>
      </c>
    </row>
    <row r="349" spans="1:31" s="61" customFormat="1" ht="15" customHeight="1" x14ac:dyDescent="0.4">
      <c r="A349" s="199">
        <v>44234</v>
      </c>
      <c r="B349" s="69">
        <v>40568</v>
      </c>
      <c r="C349" s="169">
        <v>75</v>
      </c>
      <c r="D349" s="71">
        <v>924</v>
      </c>
      <c r="E349" s="71">
        <v>10368</v>
      </c>
      <c r="F349" s="71">
        <v>17527</v>
      </c>
      <c r="G349" s="71">
        <v>818</v>
      </c>
      <c r="H349" s="71">
        <v>742</v>
      </c>
      <c r="I349" s="71">
        <v>5701</v>
      </c>
      <c r="J349" s="71">
        <v>4315</v>
      </c>
      <c r="K349" s="170">
        <v>98</v>
      </c>
      <c r="L349" s="69">
        <v>27036</v>
      </c>
      <c r="M349" s="169">
        <v>47</v>
      </c>
      <c r="N349" s="71">
        <v>542</v>
      </c>
      <c r="O349" s="71">
        <v>6489</v>
      </c>
      <c r="P349" s="71">
        <v>11460</v>
      </c>
      <c r="Q349" s="71">
        <v>589</v>
      </c>
      <c r="R349" s="71">
        <v>598</v>
      </c>
      <c r="S349" s="71">
        <v>3745</v>
      </c>
      <c r="T349" s="71">
        <v>3498</v>
      </c>
      <c r="U349" s="170">
        <v>68</v>
      </c>
      <c r="V349" s="70">
        <v>-0.31963576199999999</v>
      </c>
      <c r="W349" s="70">
        <v>-0.37333333299999999</v>
      </c>
      <c r="X349" s="70">
        <v>-0.41341991300000003</v>
      </c>
      <c r="Y349" s="70">
        <v>-0.37413194399999999</v>
      </c>
      <c r="Z349" s="70">
        <v>-0.34615165199999998</v>
      </c>
      <c r="AA349" s="70">
        <v>-0.27995110000000001</v>
      </c>
      <c r="AB349" s="70">
        <v>-0.19407008100000001</v>
      </c>
      <c r="AC349" s="70">
        <v>-0.343097702</v>
      </c>
      <c r="AD349" s="70">
        <v>-0.18933951299999999</v>
      </c>
      <c r="AE349" s="70">
        <v>-0.30612244900000002</v>
      </c>
    </row>
    <row r="350" spans="1:31" s="61" customFormat="1" ht="15" customHeight="1" x14ac:dyDescent="0.4">
      <c r="A350" s="199">
        <v>44235</v>
      </c>
      <c r="B350" s="69">
        <v>40413</v>
      </c>
      <c r="C350" s="169">
        <v>70</v>
      </c>
      <c r="D350" s="71">
        <v>855</v>
      </c>
      <c r="E350" s="71">
        <v>10311</v>
      </c>
      <c r="F350" s="71">
        <v>17676</v>
      </c>
      <c r="G350" s="71">
        <v>818</v>
      </c>
      <c r="H350" s="71">
        <v>825</v>
      </c>
      <c r="I350" s="71">
        <v>5560</v>
      </c>
      <c r="J350" s="71">
        <v>4200</v>
      </c>
      <c r="K350" s="170">
        <v>98</v>
      </c>
      <c r="L350" s="69">
        <v>31589</v>
      </c>
      <c r="M350" s="169">
        <v>45</v>
      </c>
      <c r="N350" s="71">
        <v>587</v>
      </c>
      <c r="O350" s="71">
        <v>7936</v>
      </c>
      <c r="P350" s="71">
        <v>13567</v>
      </c>
      <c r="Q350" s="71">
        <v>620</v>
      </c>
      <c r="R350" s="71">
        <v>613</v>
      </c>
      <c r="S350" s="71">
        <v>4192</v>
      </c>
      <c r="T350" s="71">
        <v>3951</v>
      </c>
      <c r="U350" s="170">
        <v>78</v>
      </c>
      <c r="V350" s="70">
        <v>-0.21423825699999999</v>
      </c>
      <c r="W350" s="70">
        <v>-0.35714285699999998</v>
      </c>
      <c r="X350" s="70">
        <v>-0.31345029200000002</v>
      </c>
      <c r="Y350" s="70">
        <v>-0.23033653400000001</v>
      </c>
      <c r="Z350" s="70">
        <v>-0.23246209500000001</v>
      </c>
      <c r="AA350" s="70">
        <v>-0.24205378999999999</v>
      </c>
      <c r="AB350" s="70">
        <v>-0.256969697</v>
      </c>
      <c r="AC350" s="70">
        <v>-0.24604316500000001</v>
      </c>
      <c r="AD350" s="70">
        <v>-5.9285714000000003E-2</v>
      </c>
      <c r="AE350" s="70">
        <v>-0.20408163300000001</v>
      </c>
    </row>
    <row r="351" spans="1:31" s="61" customFormat="1" ht="15" customHeight="1" x14ac:dyDescent="0.4">
      <c r="A351" s="199">
        <v>44236</v>
      </c>
      <c r="B351" s="69">
        <v>38031</v>
      </c>
      <c r="C351" s="169">
        <v>76</v>
      </c>
      <c r="D351" s="71">
        <v>821</v>
      </c>
      <c r="E351" s="71">
        <v>8886</v>
      </c>
      <c r="F351" s="71">
        <v>16784</v>
      </c>
      <c r="G351" s="71">
        <v>807</v>
      </c>
      <c r="H351" s="71">
        <v>763</v>
      </c>
      <c r="I351" s="71">
        <v>5506</v>
      </c>
      <c r="J351" s="71">
        <v>4298</v>
      </c>
      <c r="K351" s="170">
        <v>90</v>
      </c>
      <c r="L351" s="69">
        <v>30524</v>
      </c>
      <c r="M351" s="169">
        <v>48</v>
      </c>
      <c r="N351" s="71">
        <v>794</v>
      </c>
      <c r="O351" s="71">
        <v>7372</v>
      </c>
      <c r="P351" s="71">
        <v>13160</v>
      </c>
      <c r="Q351" s="71">
        <v>611</v>
      </c>
      <c r="R351" s="71">
        <v>648</v>
      </c>
      <c r="S351" s="71">
        <v>4098</v>
      </c>
      <c r="T351" s="71">
        <v>3720</v>
      </c>
      <c r="U351" s="170">
        <v>73</v>
      </c>
      <c r="V351" s="70">
        <v>-0.20562703700000001</v>
      </c>
      <c r="W351" s="70">
        <v>-0.368421053</v>
      </c>
      <c r="X351" s="70">
        <v>-3.2886723999999999E-2</v>
      </c>
      <c r="Y351" s="70">
        <v>-0.170380374</v>
      </c>
      <c r="Z351" s="70">
        <v>-0.21591992400000001</v>
      </c>
      <c r="AA351" s="70">
        <v>-0.24287484500000001</v>
      </c>
      <c r="AB351" s="70">
        <v>-0.150720839</v>
      </c>
      <c r="AC351" s="70">
        <v>-0.25572103200000001</v>
      </c>
      <c r="AD351" s="70">
        <v>-0.13448115399999999</v>
      </c>
      <c r="AE351" s="70">
        <v>-0.188888889</v>
      </c>
    </row>
    <row r="352" spans="1:31" s="61" customFormat="1" ht="15" customHeight="1" x14ac:dyDescent="0.4">
      <c r="A352" s="199">
        <v>44237</v>
      </c>
      <c r="B352" s="69">
        <v>39908</v>
      </c>
      <c r="C352" s="169">
        <v>57</v>
      </c>
      <c r="D352" s="71">
        <v>816</v>
      </c>
      <c r="E352" s="71">
        <v>9607</v>
      </c>
      <c r="F352" s="71">
        <v>17677</v>
      </c>
      <c r="G352" s="71">
        <v>808</v>
      </c>
      <c r="H352" s="71">
        <v>793</v>
      </c>
      <c r="I352" s="71">
        <v>5738</v>
      </c>
      <c r="J352" s="71">
        <v>4312</v>
      </c>
      <c r="K352" s="170">
        <v>100</v>
      </c>
      <c r="L352" s="69">
        <v>29827</v>
      </c>
      <c r="M352" s="169">
        <v>48</v>
      </c>
      <c r="N352" s="71">
        <v>746</v>
      </c>
      <c r="O352" s="71">
        <v>7219</v>
      </c>
      <c r="P352" s="71">
        <v>12872</v>
      </c>
      <c r="Q352" s="71">
        <v>635</v>
      </c>
      <c r="R352" s="71">
        <v>633</v>
      </c>
      <c r="S352" s="71">
        <v>4002</v>
      </c>
      <c r="T352" s="71">
        <v>3583</v>
      </c>
      <c r="U352" s="170">
        <v>89</v>
      </c>
      <c r="V352" s="70">
        <v>-0.25388601</v>
      </c>
      <c r="W352" s="70">
        <v>-0.15789473700000001</v>
      </c>
      <c r="X352" s="70">
        <v>-8.5784314E-2</v>
      </c>
      <c r="Y352" s="70">
        <v>-0.248568752</v>
      </c>
      <c r="Z352" s="70">
        <v>-0.27182214199999999</v>
      </c>
      <c r="AA352" s="70">
        <v>-0.21410891100000001</v>
      </c>
      <c r="AB352" s="70">
        <v>-0.20176544799999999</v>
      </c>
      <c r="AC352" s="70">
        <v>-0.302544441</v>
      </c>
      <c r="AD352" s="70">
        <v>-0.16906308</v>
      </c>
      <c r="AE352" s="70">
        <v>-0.11</v>
      </c>
    </row>
    <row r="353" spans="1:31" s="61" customFormat="1" ht="15" customHeight="1" x14ac:dyDescent="0.4">
      <c r="A353" s="199">
        <v>44238</v>
      </c>
      <c r="B353" s="69">
        <v>43857</v>
      </c>
      <c r="C353" s="169">
        <v>70</v>
      </c>
      <c r="D353" s="71">
        <v>862</v>
      </c>
      <c r="E353" s="71">
        <v>11042</v>
      </c>
      <c r="F353" s="71">
        <v>19689</v>
      </c>
      <c r="G353" s="71">
        <v>858</v>
      </c>
      <c r="H353" s="71">
        <v>797</v>
      </c>
      <c r="I353" s="71">
        <v>6086</v>
      </c>
      <c r="J353" s="71">
        <v>4357</v>
      </c>
      <c r="K353" s="170">
        <v>96</v>
      </c>
      <c r="L353" s="69">
        <v>29588</v>
      </c>
      <c r="M353" s="169">
        <v>54</v>
      </c>
      <c r="N353" s="71">
        <v>720</v>
      </c>
      <c r="O353" s="71">
        <v>7235</v>
      </c>
      <c r="P353" s="71">
        <v>12688</v>
      </c>
      <c r="Q353" s="71">
        <v>626</v>
      </c>
      <c r="R353" s="71">
        <v>604</v>
      </c>
      <c r="S353" s="71">
        <v>4020</v>
      </c>
      <c r="T353" s="71">
        <v>3557</v>
      </c>
      <c r="U353" s="170">
        <v>84</v>
      </c>
      <c r="V353" s="70">
        <v>-0.31881761400000003</v>
      </c>
      <c r="W353" s="70">
        <v>-0.22857142899999999</v>
      </c>
      <c r="X353" s="70">
        <v>-0.16473317900000001</v>
      </c>
      <c r="Y353" s="70">
        <v>-0.34477449700000001</v>
      </c>
      <c r="Z353" s="70">
        <v>-0.35557925699999998</v>
      </c>
      <c r="AA353" s="70">
        <v>-0.27039626999999999</v>
      </c>
      <c r="AB353" s="70">
        <v>-0.24215809299999999</v>
      </c>
      <c r="AC353" s="70">
        <v>-0.33946763099999999</v>
      </c>
      <c r="AD353" s="70">
        <v>-0.183612577</v>
      </c>
      <c r="AE353" s="70">
        <v>-0.125</v>
      </c>
    </row>
    <row r="354" spans="1:31" s="61" customFormat="1" ht="15" customHeight="1" x14ac:dyDescent="0.4">
      <c r="A354" s="199">
        <v>44239</v>
      </c>
      <c r="B354" s="69">
        <v>37335</v>
      </c>
      <c r="C354" s="169">
        <v>64</v>
      </c>
      <c r="D354" s="71">
        <v>874</v>
      </c>
      <c r="E354" s="71">
        <v>10105</v>
      </c>
      <c r="F354" s="71">
        <v>14777</v>
      </c>
      <c r="G354" s="71">
        <v>856</v>
      </c>
      <c r="H354" s="71">
        <v>778</v>
      </c>
      <c r="I354" s="71">
        <v>5698</v>
      </c>
      <c r="J354" s="71">
        <v>4066</v>
      </c>
      <c r="K354" s="170">
        <v>117</v>
      </c>
      <c r="L354" s="69">
        <v>30028</v>
      </c>
      <c r="M354" s="169">
        <v>51</v>
      </c>
      <c r="N354" s="71">
        <v>748</v>
      </c>
      <c r="O354" s="71">
        <v>7143</v>
      </c>
      <c r="P354" s="71">
        <v>12788</v>
      </c>
      <c r="Q354" s="71">
        <v>636</v>
      </c>
      <c r="R354" s="71">
        <v>650</v>
      </c>
      <c r="S354" s="71">
        <v>4350</v>
      </c>
      <c r="T354" s="71">
        <v>3579</v>
      </c>
      <c r="U354" s="170">
        <v>83</v>
      </c>
      <c r="V354" s="70">
        <v>-0.159566654</v>
      </c>
      <c r="W354" s="70">
        <v>-0.203125</v>
      </c>
      <c r="X354" s="70">
        <v>-0.14416476</v>
      </c>
      <c r="Y354" s="70">
        <v>-0.29312221700000002</v>
      </c>
      <c r="Z354" s="70">
        <v>-0.13460106899999999</v>
      </c>
      <c r="AA354" s="70">
        <v>-0.25700934600000003</v>
      </c>
      <c r="AB354" s="70">
        <v>-0.164524422</v>
      </c>
      <c r="AC354" s="70">
        <v>-0.23657423699999999</v>
      </c>
      <c r="AD354" s="70">
        <v>-0.11977373299999999</v>
      </c>
      <c r="AE354" s="70">
        <v>-0.29059829100000001</v>
      </c>
    </row>
    <row r="355" spans="1:31" s="61" customFormat="1" ht="15" customHeight="1" x14ac:dyDescent="0.4">
      <c r="A355" s="199">
        <v>44240</v>
      </c>
      <c r="B355" s="69">
        <v>36779</v>
      </c>
      <c r="C355" s="169">
        <v>40</v>
      </c>
      <c r="D355" s="71">
        <v>681</v>
      </c>
      <c r="E355" s="71">
        <v>8463</v>
      </c>
      <c r="F355" s="71">
        <v>15878</v>
      </c>
      <c r="G355" s="71">
        <v>787</v>
      </c>
      <c r="H355" s="71">
        <v>829</v>
      </c>
      <c r="I355" s="71">
        <v>5638</v>
      </c>
      <c r="J355" s="71">
        <v>4354</v>
      </c>
      <c r="K355" s="170">
        <v>109</v>
      </c>
      <c r="L355" s="69">
        <v>27445</v>
      </c>
      <c r="M355" s="169">
        <v>52</v>
      </c>
      <c r="N355" s="71">
        <v>663</v>
      </c>
      <c r="O355" s="71">
        <v>6312</v>
      </c>
      <c r="P355" s="71">
        <v>11568</v>
      </c>
      <c r="Q355" s="71">
        <v>608</v>
      </c>
      <c r="R355" s="71">
        <v>648</v>
      </c>
      <c r="S355" s="71">
        <v>4177</v>
      </c>
      <c r="T355" s="71">
        <v>3329</v>
      </c>
      <c r="U355" s="170">
        <v>88</v>
      </c>
      <c r="V355" s="70">
        <v>-0.25367283499999999</v>
      </c>
      <c r="W355" s="70">
        <v>0.3</v>
      </c>
      <c r="X355" s="70">
        <v>-2.6431718E-2</v>
      </c>
      <c r="Y355" s="70">
        <v>-0.25416518999999999</v>
      </c>
      <c r="Z355" s="70">
        <v>-0.271444766</v>
      </c>
      <c r="AA355" s="70">
        <v>-0.22744599700000001</v>
      </c>
      <c r="AB355" s="70">
        <v>-0.21833534399999999</v>
      </c>
      <c r="AC355" s="70">
        <v>-0.25913444499999999</v>
      </c>
      <c r="AD355" s="70">
        <v>-0.23541571</v>
      </c>
      <c r="AE355" s="70">
        <v>-0.19266055000000001</v>
      </c>
    </row>
    <row r="356" spans="1:31" s="61" customFormat="1" ht="15" customHeight="1" x14ac:dyDescent="0.4">
      <c r="A356" s="199">
        <v>44241</v>
      </c>
      <c r="B356" s="69">
        <v>38800</v>
      </c>
      <c r="C356" s="169">
        <v>68</v>
      </c>
      <c r="D356" s="71">
        <v>842</v>
      </c>
      <c r="E356" s="71">
        <v>9851</v>
      </c>
      <c r="F356" s="71">
        <v>16587</v>
      </c>
      <c r="G356" s="71">
        <v>850</v>
      </c>
      <c r="H356" s="71">
        <v>784</v>
      </c>
      <c r="I356" s="71">
        <v>5429</v>
      </c>
      <c r="J356" s="71">
        <v>4279</v>
      </c>
      <c r="K356" s="170">
        <v>110</v>
      </c>
      <c r="L356" s="69">
        <v>27855</v>
      </c>
      <c r="M356" s="169">
        <v>42</v>
      </c>
      <c r="N356" s="71">
        <v>656</v>
      </c>
      <c r="O356" s="71">
        <v>6425</v>
      </c>
      <c r="P356" s="71">
        <v>11871</v>
      </c>
      <c r="Q356" s="71">
        <v>611</v>
      </c>
      <c r="R356" s="71">
        <v>664</v>
      </c>
      <c r="S356" s="71">
        <v>4039</v>
      </c>
      <c r="T356" s="71">
        <v>3471</v>
      </c>
      <c r="U356" s="170">
        <v>76</v>
      </c>
      <c r="V356" s="70">
        <v>-0.25973263299999999</v>
      </c>
      <c r="W356" s="70">
        <v>-0.382352941</v>
      </c>
      <c r="X356" s="70">
        <v>-0.220902613</v>
      </c>
      <c r="Y356" s="70">
        <v>-0.34778195099999998</v>
      </c>
      <c r="Z356" s="70">
        <v>-0.28431904499999999</v>
      </c>
      <c r="AA356" s="70">
        <v>-0.28117647099999998</v>
      </c>
      <c r="AB356" s="70">
        <v>-0.153061224</v>
      </c>
      <c r="AC356" s="70">
        <v>-0.25603241799999998</v>
      </c>
      <c r="AD356" s="70">
        <v>-0.18882916599999999</v>
      </c>
      <c r="AE356" s="70">
        <v>-0.30909090900000002</v>
      </c>
    </row>
    <row r="357" spans="1:31" s="61" customFormat="1" ht="15" customHeight="1" x14ac:dyDescent="0.4">
      <c r="A357" s="199">
        <v>44242</v>
      </c>
      <c r="B357" s="69">
        <v>41012</v>
      </c>
      <c r="C357" s="169">
        <v>70</v>
      </c>
      <c r="D357" s="71">
        <v>893</v>
      </c>
      <c r="E357" s="71">
        <v>10066</v>
      </c>
      <c r="F357" s="71">
        <v>18087</v>
      </c>
      <c r="G357" s="71">
        <v>858</v>
      </c>
      <c r="H357" s="71">
        <v>771</v>
      </c>
      <c r="I357" s="71">
        <v>5856</v>
      </c>
      <c r="J357" s="71">
        <v>4315</v>
      </c>
      <c r="K357" s="170">
        <v>96</v>
      </c>
      <c r="L357" s="69">
        <v>31292</v>
      </c>
      <c r="M357" s="169">
        <v>52</v>
      </c>
      <c r="N357" s="71">
        <v>734</v>
      </c>
      <c r="O357" s="71">
        <v>8020</v>
      </c>
      <c r="P357" s="71">
        <v>12528</v>
      </c>
      <c r="Q357" s="71">
        <v>695</v>
      </c>
      <c r="R357" s="71">
        <v>705</v>
      </c>
      <c r="S357" s="71">
        <v>4555</v>
      </c>
      <c r="T357" s="71">
        <v>3911</v>
      </c>
      <c r="U357" s="170">
        <v>92</v>
      </c>
      <c r="V357" s="70">
        <v>-0.24798035299999999</v>
      </c>
      <c r="W357" s="70">
        <v>-0.257142857</v>
      </c>
      <c r="X357" s="70">
        <v>-0.178051512</v>
      </c>
      <c r="Y357" s="70">
        <v>-0.20325849400000001</v>
      </c>
      <c r="Z357" s="70">
        <v>-0.30734781900000002</v>
      </c>
      <c r="AA357" s="70">
        <v>-0.18997669</v>
      </c>
      <c r="AB357" s="70">
        <v>-8.5603112999999995E-2</v>
      </c>
      <c r="AC357" s="70">
        <v>-0.22216530100000001</v>
      </c>
      <c r="AD357" s="70">
        <v>-9.3626882999999994E-2</v>
      </c>
      <c r="AE357" s="70">
        <v>-4.1666666999999998E-2</v>
      </c>
    </row>
    <row r="358" spans="1:31" s="61" customFormat="1" ht="15" customHeight="1" x14ac:dyDescent="0.4">
      <c r="A358" s="199">
        <v>44243</v>
      </c>
      <c r="B358" s="69">
        <v>39657</v>
      </c>
      <c r="C358" s="169">
        <v>71</v>
      </c>
      <c r="D358" s="71">
        <v>837</v>
      </c>
      <c r="E358" s="71">
        <v>9282</v>
      </c>
      <c r="F358" s="71">
        <v>17306</v>
      </c>
      <c r="G358" s="71">
        <v>842</v>
      </c>
      <c r="H358" s="71">
        <v>814</v>
      </c>
      <c r="I358" s="71">
        <v>5748</v>
      </c>
      <c r="J358" s="71">
        <v>4657</v>
      </c>
      <c r="K358" s="170">
        <v>100</v>
      </c>
      <c r="L358" s="69">
        <v>30760</v>
      </c>
      <c r="M358" s="169">
        <v>54</v>
      </c>
      <c r="N358" s="71">
        <v>671</v>
      </c>
      <c r="O358" s="71">
        <v>6932</v>
      </c>
      <c r="P358" s="71">
        <v>12588</v>
      </c>
      <c r="Q358" s="71">
        <v>686</v>
      </c>
      <c r="R358" s="71">
        <v>744</v>
      </c>
      <c r="S358" s="71">
        <v>4895</v>
      </c>
      <c r="T358" s="71">
        <v>4093</v>
      </c>
      <c r="U358" s="170">
        <v>97</v>
      </c>
      <c r="V358" s="70">
        <v>-0.21553909500000001</v>
      </c>
      <c r="W358" s="70">
        <v>-0.23943661999999999</v>
      </c>
      <c r="X358" s="70">
        <v>-0.19832736000000001</v>
      </c>
      <c r="Y358" s="70">
        <v>-0.25317819400000002</v>
      </c>
      <c r="Z358" s="70">
        <v>-0.27262221199999997</v>
      </c>
      <c r="AA358" s="70">
        <v>-0.18527315899999999</v>
      </c>
      <c r="AB358" s="70">
        <v>-8.5995085999999998E-2</v>
      </c>
      <c r="AC358" s="70">
        <v>-0.14839944299999999</v>
      </c>
      <c r="AD358" s="70">
        <v>-0.121108009</v>
      </c>
      <c r="AE358" s="70">
        <v>-0.03</v>
      </c>
    </row>
    <row r="359" spans="1:31" s="61" customFormat="1" ht="15" customHeight="1" x14ac:dyDescent="0.4">
      <c r="A359" s="199">
        <v>44244</v>
      </c>
      <c r="B359" s="69">
        <v>41610</v>
      </c>
      <c r="C359" s="169">
        <v>79</v>
      </c>
      <c r="D359" s="71">
        <v>950</v>
      </c>
      <c r="E359" s="71">
        <v>9649</v>
      </c>
      <c r="F359" s="71">
        <v>18252</v>
      </c>
      <c r="G359" s="71">
        <v>888</v>
      </c>
      <c r="H359" s="71">
        <v>848</v>
      </c>
      <c r="I359" s="71">
        <v>5966</v>
      </c>
      <c r="J359" s="71">
        <v>4885</v>
      </c>
      <c r="K359" s="170">
        <v>93</v>
      </c>
      <c r="L359" s="69">
        <v>31577</v>
      </c>
      <c r="M359" s="169">
        <v>59</v>
      </c>
      <c r="N359" s="71">
        <v>758</v>
      </c>
      <c r="O359" s="71">
        <v>7420</v>
      </c>
      <c r="P359" s="71">
        <v>13369</v>
      </c>
      <c r="Q359" s="71">
        <v>645</v>
      </c>
      <c r="R359" s="71">
        <v>644</v>
      </c>
      <c r="S359" s="71">
        <v>4662</v>
      </c>
      <c r="T359" s="71">
        <v>3930</v>
      </c>
      <c r="U359" s="170">
        <v>90</v>
      </c>
      <c r="V359" s="70">
        <v>-0.244172585</v>
      </c>
      <c r="W359" s="70">
        <v>-0.25316455700000001</v>
      </c>
      <c r="X359" s="70">
        <v>-0.20210526300000001</v>
      </c>
      <c r="Y359" s="70">
        <v>-0.23100839500000001</v>
      </c>
      <c r="Z359" s="70">
        <v>-0.26753232500000002</v>
      </c>
      <c r="AA359" s="70">
        <v>-0.27364864900000002</v>
      </c>
      <c r="AB359" s="70">
        <v>-0.24056603800000001</v>
      </c>
      <c r="AC359" s="70">
        <v>-0.21857190700000001</v>
      </c>
      <c r="AD359" s="70">
        <v>-0.19549641800000001</v>
      </c>
      <c r="AE359" s="70">
        <v>-3.2258065000000002E-2</v>
      </c>
    </row>
    <row r="360" spans="1:31" s="61" customFormat="1" ht="15" customHeight="1" x14ac:dyDescent="0.4">
      <c r="A360" s="199">
        <v>44245</v>
      </c>
      <c r="B360" s="69">
        <v>44430</v>
      </c>
      <c r="C360" s="169">
        <v>81</v>
      </c>
      <c r="D360" s="71">
        <v>877</v>
      </c>
      <c r="E360" s="71">
        <v>11359</v>
      </c>
      <c r="F360" s="71">
        <v>18810</v>
      </c>
      <c r="G360" s="71">
        <v>910</v>
      </c>
      <c r="H360" s="71">
        <v>955</v>
      </c>
      <c r="I360" s="71">
        <v>6374</v>
      </c>
      <c r="J360" s="71">
        <v>4960</v>
      </c>
      <c r="K360" s="170">
        <v>104</v>
      </c>
      <c r="L360" s="69">
        <v>31472</v>
      </c>
      <c r="M360" s="169">
        <v>62</v>
      </c>
      <c r="N360" s="71">
        <v>764</v>
      </c>
      <c r="O360" s="71">
        <v>7453</v>
      </c>
      <c r="P360" s="71">
        <v>13271</v>
      </c>
      <c r="Q360" s="71">
        <v>611</v>
      </c>
      <c r="R360" s="71">
        <v>664</v>
      </c>
      <c r="S360" s="71">
        <v>4646</v>
      </c>
      <c r="T360" s="71">
        <v>3897</v>
      </c>
      <c r="U360" s="170">
        <v>104</v>
      </c>
      <c r="V360" s="70">
        <v>-0.27371413</v>
      </c>
      <c r="W360" s="70">
        <v>-0.234567901</v>
      </c>
      <c r="X360" s="70">
        <v>-0.128848347</v>
      </c>
      <c r="Y360" s="70">
        <v>-0.34386829800000002</v>
      </c>
      <c r="Z360" s="70">
        <v>-0.29447102600000002</v>
      </c>
      <c r="AA360" s="70">
        <v>-0.32857142900000003</v>
      </c>
      <c r="AB360" s="70">
        <v>-0.30471204200000002</v>
      </c>
      <c r="AC360" s="70">
        <v>-0.27110134899999999</v>
      </c>
      <c r="AD360" s="70">
        <v>-0.21431451600000001</v>
      </c>
      <c r="AE360" s="70">
        <v>0</v>
      </c>
    </row>
    <row r="361" spans="1:31" s="61" customFormat="1" ht="15" customHeight="1" x14ac:dyDescent="0.4">
      <c r="A361" s="199">
        <v>44246</v>
      </c>
      <c r="B361" s="69">
        <v>43376</v>
      </c>
      <c r="C361" s="169">
        <v>79</v>
      </c>
      <c r="D361" s="71">
        <v>930</v>
      </c>
      <c r="E361" s="71">
        <v>10147</v>
      </c>
      <c r="F361" s="71">
        <v>19286</v>
      </c>
      <c r="G361" s="71">
        <v>906</v>
      </c>
      <c r="H361" s="71">
        <v>904</v>
      </c>
      <c r="I361" s="71">
        <v>6426</v>
      </c>
      <c r="J361" s="71">
        <v>4598</v>
      </c>
      <c r="K361" s="170">
        <v>100</v>
      </c>
      <c r="L361" s="69">
        <v>32331</v>
      </c>
      <c r="M361" s="169">
        <v>45</v>
      </c>
      <c r="N361" s="71">
        <v>790</v>
      </c>
      <c r="O361" s="71">
        <v>7594</v>
      </c>
      <c r="P361" s="71">
        <v>13534</v>
      </c>
      <c r="Q361" s="71">
        <v>686</v>
      </c>
      <c r="R361" s="71">
        <v>707</v>
      </c>
      <c r="S361" s="71">
        <v>4852</v>
      </c>
      <c r="T361" s="71">
        <v>4040</v>
      </c>
      <c r="U361" s="170">
        <v>83</v>
      </c>
      <c r="V361" s="70">
        <v>-0.25555990200000001</v>
      </c>
      <c r="W361" s="70">
        <v>-0.43037974699999998</v>
      </c>
      <c r="X361" s="70">
        <v>-0.150537634</v>
      </c>
      <c r="Y361" s="70">
        <v>-0.25160145900000003</v>
      </c>
      <c r="Z361" s="70">
        <v>-0.29824743300000001</v>
      </c>
      <c r="AA361" s="70">
        <v>-0.242825607</v>
      </c>
      <c r="AB361" s="70">
        <v>-0.21792035400000001</v>
      </c>
      <c r="AC361" s="70">
        <v>-0.24494242099999999</v>
      </c>
      <c r="AD361" s="70">
        <v>-0.121357112</v>
      </c>
      <c r="AE361" s="70">
        <v>-0.17</v>
      </c>
    </row>
    <row r="362" spans="1:31" s="61" customFormat="1" ht="15" customHeight="1" x14ac:dyDescent="0.4">
      <c r="A362" s="199">
        <v>44247</v>
      </c>
      <c r="B362" s="69">
        <v>40717</v>
      </c>
      <c r="C362" s="169">
        <v>60</v>
      </c>
      <c r="D362" s="71">
        <v>800</v>
      </c>
      <c r="E362" s="71">
        <v>10170</v>
      </c>
      <c r="F362" s="71">
        <v>17509</v>
      </c>
      <c r="G362" s="71">
        <v>823</v>
      </c>
      <c r="H362" s="71">
        <v>786</v>
      </c>
      <c r="I362" s="71">
        <v>5918</v>
      </c>
      <c r="J362" s="71">
        <v>4550</v>
      </c>
      <c r="K362" s="170">
        <v>101</v>
      </c>
      <c r="L362" s="69">
        <v>29569</v>
      </c>
      <c r="M362" s="169">
        <v>42</v>
      </c>
      <c r="N362" s="71">
        <v>570</v>
      </c>
      <c r="O362" s="71">
        <v>6700</v>
      </c>
      <c r="P362" s="71">
        <v>12370</v>
      </c>
      <c r="Q362" s="71">
        <v>681</v>
      </c>
      <c r="R362" s="71">
        <v>751</v>
      </c>
      <c r="S362" s="71">
        <v>4593</v>
      </c>
      <c r="T362" s="71">
        <v>3791</v>
      </c>
      <c r="U362" s="170">
        <v>71</v>
      </c>
      <c r="V362" s="70">
        <v>-0.25135037799999999</v>
      </c>
      <c r="W362" s="70">
        <v>-0.3</v>
      </c>
      <c r="X362" s="70">
        <v>-0.28749999999999998</v>
      </c>
      <c r="Y362" s="70">
        <v>-0.34119960700000002</v>
      </c>
      <c r="Z362" s="70">
        <v>-0.29350619700000002</v>
      </c>
      <c r="AA362" s="70">
        <v>-0.17253948999999999</v>
      </c>
      <c r="AB362" s="70">
        <v>-4.4529262E-2</v>
      </c>
      <c r="AC362" s="70">
        <v>-0.22389320700000001</v>
      </c>
      <c r="AD362" s="70">
        <v>-0.166813187</v>
      </c>
      <c r="AE362" s="70">
        <v>-0.29702970299999998</v>
      </c>
    </row>
    <row r="363" spans="1:31" s="61" customFormat="1" ht="15" customHeight="1" x14ac:dyDescent="0.4">
      <c r="A363" s="199">
        <v>44248</v>
      </c>
      <c r="B363" s="69">
        <v>41001</v>
      </c>
      <c r="C363" s="169">
        <v>67</v>
      </c>
      <c r="D363" s="71">
        <v>776</v>
      </c>
      <c r="E363" s="71">
        <v>9884</v>
      </c>
      <c r="F363" s="71">
        <v>17822</v>
      </c>
      <c r="G363" s="71">
        <v>856</v>
      </c>
      <c r="H363" s="71">
        <v>827</v>
      </c>
      <c r="I363" s="71">
        <v>6008</v>
      </c>
      <c r="J363" s="71">
        <v>4647</v>
      </c>
      <c r="K363" s="170">
        <v>114</v>
      </c>
      <c r="L363" s="69">
        <v>29748</v>
      </c>
      <c r="M363" s="169">
        <v>52</v>
      </c>
      <c r="N363" s="71">
        <v>698</v>
      </c>
      <c r="O363" s="71">
        <v>6613</v>
      </c>
      <c r="P363" s="71">
        <v>12362</v>
      </c>
      <c r="Q363" s="71">
        <v>698</v>
      </c>
      <c r="R363" s="71">
        <v>749</v>
      </c>
      <c r="S363" s="71">
        <v>4681</v>
      </c>
      <c r="T363" s="71">
        <v>3807</v>
      </c>
      <c r="U363" s="170">
        <v>88</v>
      </c>
      <c r="V363" s="70">
        <v>-0.25651573100000002</v>
      </c>
      <c r="W363" s="70">
        <v>-0.22388059699999999</v>
      </c>
      <c r="X363" s="70">
        <v>-0.100515464</v>
      </c>
      <c r="Y363" s="70">
        <v>-0.33093889100000001</v>
      </c>
      <c r="Z363" s="70">
        <v>-0.30636292199999998</v>
      </c>
      <c r="AA363" s="70">
        <v>-0.18457943900000001</v>
      </c>
      <c r="AB363" s="70">
        <v>-9.4316808000000002E-2</v>
      </c>
      <c r="AC363" s="70">
        <v>-0.22087217000000001</v>
      </c>
      <c r="AD363" s="70">
        <v>-0.18076178200000001</v>
      </c>
      <c r="AE363" s="70">
        <v>-0.22807017500000001</v>
      </c>
    </row>
    <row r="364" spans="1:31" s="61" customFormat="1" ht="15" customHeight="1" x14ac:dyDescent="0.4">
      <c r="A364" s="199">
        <v>44249</v>
      </c>
      <c r="B364" s="69">
        <v>41357</v>
      </c>
      <c r="C364" s="169">
        <v>71</v>
      </c>
      <c r="D364" s="71">
        <v>831</v>
      </c>
      <c r="E364" s="71">
        <v>10188</v>
      </c>
      <c r="F364" s="71">
        <v>17973</v>
      </c>
      <c r="G364" s="71">
        <v>894</v>
      </c>
      <c r="H364" s="71">
        <v>796</v>
      </c>
      <c r="I364" s="71">
        <v>6102</v>
      </c>
      <c r="J364" s="71">
        <v>4404</v>
      </c>
      <c r="K364" s="170">
        <v>98</v>
      </c>
      <c r="L364" s="69">
        <v>34673</v>
      </c>
      <c r="M364" s="169">
        <v>60</v>
      </c>
      <c r="N364" s="71">
        <v>804</v>
      </c>
      <c r="O364" s="71">
        <v>8214</v>
      </c>
      <c r="P364" s="71">
        <v>14605</v>
      </c>
      <c r="Q364" s="71">
        <v>776</v>
      </c>
      <c r="R364" s="71">
        <v>814</v>
      </c>
      <c r="S364" s="71">
        <v>5155</v>
      </c>
      <c r="T364" s="71">
        <v>4144</v>
      </c>
      <c r="U364" s="170">
        <v>101</v>
      </c>
      <c r="V364" s="70">
        <v>-0.151111681</v>
      </c>
      <c r="W364" s="70">
        <v>-0.15492957700000001</v>
      </c>
      <c r="X364" s="70">
        <v>-3.2490974999999998E-2</v>
      </c>
      <c r="Y364" s="70">
        <v>-0.19375736199999999</v>
      </c>
      <c r="Z364" s="70">
        <v>-0.18739219900000001</v>
      </c>
      <c r="AA364" s="70">
        <v>-0.131991051</v>
      </c>
      <c r="AB364" s="70">
        <v>2.2613065000000002E-2</v>
      </c>
      <c r="AC364" s="70">
        <v>-0.15519501799999999</v>
      </c>
      <c r="AD364" s="70">
        <v>-5.9037238999999998E-2</v>
      </c>
      <c r="AE364" s="70">
        <v>3.0612245E-2</v>
      </c>
    </row>
    <row r="365" spans="1:31" s="61" customFormat="1" ht="15" customHeight="1" x14ac:dyDescent="0.4">
      <c r="A365" s="199">
        <v>44250</v>
      </c>
      <c r="B365" s="69">
        <v>39156</v>
      </c>
      <c r="C365" s="169">
        <v>68</v>
      </c>
      <c r="D365" s="71">
        <v>844</v>
      </c>
      <c r="E365" s="71">
        <v>9322</v>
      </c>
      <c r="F365" s="71">
        <v>16912</v>
      </c>
      <c r="G365" s="71">
        <v>808</v>
      </c>
      <c r="H365" s="71">
        <v>805</v>
      </c>
      <c r="I365" s="71">
        <v>5822</v>
      </c>
      <c r="J365" s="71">
        <v>4471</v>
      </c>
      <c r="K365" s="170">
        <v>104</v>
      </c>
      <c r="L365" s="69">
        <v>33694</v>
      </c>
      <c r="M365" s="169">
        <v>43</v>
      </c>
      <c r="N365" s="71">
        <v>768</v>
      </c>
      <c r="O365" s="71">
        <v>8137</v>
      </c>
      <c r="P365" s="71">
        <v>14362</v>
      </c>
      <c r="Q365" s="71">
        <v>718</v>
      </c>
      <c r="R365" s="71">
        <v>739</v>
      </c>
      <c r="S365" s="71">
        <v>4873</v>
      </c>
      <c r="T365" s="71">
        <v>3971</v>
      </c>
      <c r="U365" s="170">
        <v>83</v>
      </c>
      <c r="V365" s="70">
        <v>-0.143359925</v>
      </c>
      <c r="W365" s="70">
        <v>-0.367647059</v>
      </c>
      <c r="X365" s="70">
        <v>-9.0047393000000003E-2</v>
      </c>
      <c r="Y365" s="70">
        <v>-0.127118644</v>
      </c>
      <c r="Z365" s="70">
        <v>-0.15078051100000001</v>
      </c>
      <c r="AA365" s="70">
        <v>-0.111386139</v>
      </c>
      <c r="AB365" s="70">
        <v>-8.1987578000000005E-2</v>
      </c>
      <c r="AC365" s="70">
        <v>-0.16300240499999999</v>
      </c>
      <c r="AD365" s="70">
        <v>-0.11183180500000001</v>
      </c>
      <c r="AE365" s="70">
        <v>-0.20192307700000001</v>
      </c>
    </row>
    <row r="366" spans="1:31" s="61" customFormat="1" ht="15" customHeight="1" x14ac:dyDescent="0.4">
      <c r="A366" s="199">
        <v>44251</v>
      </c>
      <c r="B366" s="69">
        <v>38676</v>
      </c>
      <c r="C366" s="169">
        <v>76</v>
      </c>
      <c r="D366" s="71">
        <v>797</v>
      </c>
      <c r="E366" s="71">
        <v>8989</v>
      </c>
      <c r="F366" s="71">
        <v>16154</v>
      </c>
      <c r="G366" s="71">
        <v>770</v>
      </c>
      <c r="H366" s="71">
        <v>880</v>
      </c>
      <c r="I366" s="71">
        <v>6130</v>
      </c>
      <c r="J366" s="71">
        <v>4786</v>
      </c>
      <c r="K366" s="170">
        <v>94</v>
      </c>
      <c r="L366" s="69">
        <v>33543</v>
      </c>
      <c r="M366" s="169">
        <v>65</v>
      </c>
      <c r="N366" s="71">
        <v>750</v>
      </c>
      <c r="O366" s="71">
        <v>8138</v>
      </c>
      <c r="P366" s="71">
        <v>14344</v>
      </c>
      <c r="Q366" s="71">
        <v>716</v>
      </c>
      <c r="R366" s="71">
        <v>765</v>
      </c>
      <c r="S366" s="71">
        <v>4756</v>
      </c>
      <c r="T366" s="71">
        <v>3925</v>
      </c>
      <c r="U366" s="170">
        <v>84</v>
      </c>
      <c r="V366" s="70">
        <v>-0.144238219</v>
      </c>
      <c r="W366" s="70">
        <v>-0.144736842</v>
      </c>
      <c r="X366" s="70">
        <v>-5.8971141999999997E-2</v>
      </c>
      <c r="Y366" s="70">
        <v>-9.4671265000000004E-2</v>
      </c>
      <c r="Z366" s="70">
        <v>-0.11204655199999999</v>
      </c>
      <c r="AA366" s="70">
        <v>-7.0129869999999997E-2</v>
      </c>
      <c r="AB366" s="70">
        <v>-0.13068181800000001</v>
      </c>
      <c r="AC366" s="70">
        <v>-0.22414355599999999</v>
      </c>
      <c r="AD366" s="70">
        <v>-0.17989970699999999</v>
      </c>
      <c r="AE366" s="70">
        <v>-0.106382979</v>
      </c>
    </row>
    <row r="367" spans="1:31" s="61" customFormat="1" ht="15" customHeight="1" x14ac:dyDescent="0.4">
      <c r="A367" s="199">
        <v>44252</v>
      </c>
      <c r="B367" s="69">
        <v>42368</v>
      </c>
      <c r="C367" s="169">
        <v>64</v>
      </c>
      <c r="D367" s="71">
        <v>922</v>
      </c>
      <c r="E367" s="71">
        <v>10687</v>
      </c>
      <c r="F367" s="71">
        <v>17677</v>
      </c>
      <c r="G367" s="71">
        <v>857</v>
      </c>
      <c r="H367" s="71">
        <v>927</v>
      </c>
      <c r="I367" s="71">
        <v>6273</v>
      </c>
      <c r="J367" s="71">
        <v>4850</v>
      </c>
      <c r="K367" s="170">
        <v>111</v>
      </c>
      <c r="L367" s="69">
        <v>33094</v>
      </c>
      <c r="M367" s="169">
        <v>51</v>
      </c>
      <c r="N367" s="71">
        <v>734</v>
      </c>
      <c r="O367" s="71">
        <v>7957</v>
      </c>
      <c r="P367" s="71">
        <v>14017</v>
      </c>
      <c r="Q367" s="71">
        <v>704</v>
      </c>
      <c r="R367" s="71">
        <v>744</v>
      </c>
      <c r="S367" s="71">
        <v>4864</v>
      </c>
      <c r="T367" s="71">
        <v>3945</v>
      </c>
      <c r="U367" s="170">
        <v>78</v>
      </c>
      <c r="V367" s="70">
        <v>-0.206559136</v>
      </c>
      <c r="W367" s="70">
        <v>-0.203125</v>
      </c>
      <c r="X367" s="70">
        <v>-0.20390455499999999</v>
      </c>
      <c r="Y367" s="70">
        <v>-0.25545054699999997</v>
      </c>
      <c r="Z367" s="70">
        <v>-0.207048707</v>
      </c>
      <c r="AA367" s="70">
        <v>-0.17852975500000001</v>
      </c>
      <c r="AB367" s="70">
        <v>-0.197411003</v>
      </c>
      <c r="AC367" s="70">
        <v>-0.22461342300000001</v>
      </c>
      <c r="AD367" s="70">
        <v>-0.18659793799999999</v>
      </c>
      <c r="AE367" s="70">
        <v>-0.29729729700000002</v>
      </c>
    </row>
    <row r="368" spans="1:31" s="61" customFormat="1" ht="15" customHeight="1" x14ac:dyDescent="0.4">
      <c r="A368" s="199">
        <v>44253</v>
      </c>
      <c r="B368" s="69">
        <v>40582</v>
      </c>
      <c r="C368" s="169">
        <v>50</v>
      </c>
      <c r="D368" s="71">
        <v>870</v>
      </c>
      <c r="E368" s="71">
        <v>9948</v>
      </c>
      <c r="F368" s="71">
        <v>17457</v>
      </c>
      <c r="G368" s="71">
        <v>840</v>
      </c>
      <c r="H368" s="71">
        <v>835</v>
      </c>
      <c r="I368" s="71">
        <v>5935</v>
      </c>
      <c r="J368" s="71">
        <v>4540</v>
      </c>
      <c r="K368" s="170">
        <v>107</v>
      </c>
      <c r="L368" s="69">
        <v>33313</v>
      </c>
      <c r="M368" s="169">
        <v>48</v>
      </c>
      <c r="N368" s="71">
        <v>729</v>
      </c>
      <c r="O368" s="71">
        <v>7913</v>
      </c>
      <c r="P368" s="71">
        <v>14257</v>
      </c>
      <c r="Q368" s="71">
        <v>716</v>
      </c>
      <c r="R368" s="71">
        <v>779</v>
      </c>
      <c r="S368" s="71">
        <v>4857</v>
      </c>
      <c r="T368" s="71">
        <v>3929</v>
      </c>
      <c r="U368" s="170">
        <v>85</v>
      </c>
      <c r="V368" s="70">
        <v>-0.170855912</v>
      </c>
      <c r="W368" s="70">
        <v>-0.04</v>
      </c>
      <c r="X368" s="70">
        <v>-0.16206896600000001</v>
      </c>
      <c r="Y368" s="70">
        <v>-0.204563731</v>
      </c>
      <c r="Z368" s="70">
        <v>-0.18330755600000001</v>
      </c>
      <c r="AA368" s="70">
        <v>-0.147619048</v>
      </c>
      <c r="AB368" s="70">
        <v>-6.7065868000000001E-2</v>
      </c>
      <c r="AC368" s="70">
        <v>-0.18163437199999999</v>
      </c>
      <c r="AD368" s="70">
        <v>-0.13458149799999999</v>
      </c>
      <c r="AE368" s="70">
        <v>-0.20560747700000001</v>
      </c>
    </row>
    <row r="369" spans="1:31" s="61" customFormat="1" ht="15" customHeight="1" x14ac:dyDescent="0.4">
      <c r="A369" s="199">
        <v>44254</v>
      </c>
      <c r="B369" s="69">
        <v>39292</v>
      </c>
      <c r="C369" s="169">
        <v>67</v>
      </c>
      <c r="D369" s="71">
        <v>864</v>
      </c>
      <c r="E369" s="71">
        <v>10043</v>
      </c>
      <c r="F369" s="71">
        <v>16307</v>
      </c>
      <c r="G369" s="71">
        <v>796</v>
      </c>
      <c r="H369" s="71">
        <v>806</v>
      </c>
      <c r="I369" s="71">
        <v>5889</v>
      </c>
      <c r="J369" s="71">
        <v>4407</v>
      </c>
      <c r="K369" s="170">
        <v>113</v>
      </c>
      <c r="L369" s="69">
        <v>29963</v>
      </c>
      <c r="M369" s="169">
        <v>47</v>
      </c>
      <c r="N369" s="71">
        <v>629</v>
      </c>
      <c r="O369" s="71">
        <v>6835</v>
      </c>
      <c r="P369" s="71">
        <v>12801</v>
      </c>
      <c r="Q369" s="71">
        <v>675</v>
      </c>
      <c r="R369" s="71">
        <v>728</v>
      </c>
      <c r="S369" s="71">
        <v>4497</v>
      </c>
      <c r="T369" s="71">
        <v>3652</v>
      </c>
      <c r="U369" s="170">
        <v>99</v>
      </c>
      <c r="V369" s="70">
        <v>-0.20927211200000001</v>
      </c>
      <c r="W369" s="70">
        <v>-0.29850746299999997</v>
      </c>
      <c r="X369" s="70">
        <v>-0.27199074099999998</v>
      </c>
      <c r="Y369" s="70">
        <v>-0.31942646600000002</v>
      </c>
      <c r="Z369" s="70">
        <v>-0.21499969299999999</v>
      </c>
      <c r="AA369" s="70">
        <v>-0.15201005000000001</v>
      </c>
      <c r="AB369" s="70">
        <v>-9.6774193999999994E-2</v>
      </c>
      <c r="AC369" s="70">
        <v>-0.236372899</v>
      </c>
      <c r="AD369" s="70">
        <v>-0.171318357</v>
      </c>
      <c r="AE369" s="70">
        <v>-0.123893805</v>
      </c>
    </row>
    <row r="370" spans="1:31" s="61" customFormat="1" ht="15" customHeight="1" x14ac:dyDescent="0.4">
      <c r="A370" s="199">
        <v>44255</v>
      </c>
      <c r="B370" s="69">
        <v>40104</v>
      </c>
      <c r="C370" s="169">
        <v>59</v>
      </c>
      <c r="D370" s="71">
        <v>806</v>
      </c>
      <c r="E370" s="71">
        <v>9913</v>
      </c>
      <c r="F370" s="71">
        <v>17047</v>
      </c>
      <c r="G370" s="71">
        <v>841</v>
      </c>
      <c r="H370" s="71">
        <v>847</v>
      </c>
      <c r="I370" s="71">
        <v>5991</v>
      </c>
      <c r="J370" s="71">
        <v>4484</v>
      </c>
      <c r="K370" s="170">
        <v>116</v>
      </c>
      <c r="L370" s="69">
        <v>30156</v>
      </c>
      <c r="M370" s="169">
        <v>44</v>
      </c>
      <c r="N370" s="71">
        <v>681</v>
      </c>
      <c r="O370" s="71">
        <v>7021</v>
      </c>
      <c r="P370" s="71">
        <v>12949</v>
      </c>
      <c r="Q370" s="71">
        <v>647</v>
      </c>
      <c r="R370" s="71">
        <v>686</v>
      </c>
      <c r="S370" s="71">
        <v>4440</v>
      </c>
      <c r="T370" s="71">
        <v>3599</v>
      </c>
      <c r="U370" s="170">
        <v>89</v>
      </c>
      <c r="V370" s="70">
        <v>-0.23371203300000001</v>
      </c>
      <c r="W370" s="70">
        <v>-0.25423728800000001</v>
      </c>
      <c r="X370" s="70">
        <v>-0.155086849</v>
      </c>
      <c r="Y370" s="70">
        <v>-0.29173812199999999</v>
      </c>
      <c r="Z370" s="70">
        <v>-0.240394204</v>
      </c>
      <c r="AA370" s="70">
        <v>-0.23067776500000001</v>
      </c>
      <c r="AB370" s="70">
        <v>-0.19008264499999999</v>
      </c>
      <c r="AC370" s="70">
        <v>-0.258888332</v>
      </c>
      <c r="AD370" s="70">
        <v>-0.19736842099999999</v>
      </c>
      <c r="AE370" s="70">
        <v>-0.232758621</v>
      </c>
    </row>
    <row r="371" spans="1:31" s="61" customFormat="1" ht="15" customHeight="1" x14ac:dyDescent="0.4">
      <c r="A371" s="199" t="s">
        <v>348</v>
      </c>
      <c r="B371" s="69">
        <v>40722</v>
      </c>
      <c r="C371" s="169">
        <v>72</v>
      </c>
      <c r="D371" s="71">
        <v>821</v>
      </c>
      <c r="E371" s="71">
        <v>10038</v>
      </c>
      <c r="F371" s="71">
        <v>17651</v>
      </c>
      <c r="G371" s="71">
        <v>855</v>
      </c>
      <c r="H371" s="71">
        <v>824</v>
      </c>
      <c r="I371" s="71">
        <v>5717</v>
      </c>
      <c r="J371" s="71">
        <v>4633</v>
      </c>
      <c r="K371" s="170">
        <v>111</v>
      </c>
      <c r="L371" s="69">
        <v>34822</v>
      </c>
      <c r="M371" s="169">
        <v>49</v>
      </c>
      <c r="N371" s="71">
        <v>801</v>
      </c>
      <c r="O371" s="71">
        <v>8240</v>
      </c>
      <c r="P371" s="71">
        <v>14901</v>
      </c>
      <c r="Q371" s="71">
        <v>738</v>
      </c>
      <c r="R371" s="71">
        <v>739</v>
      </c>
      <c r="S371" s="71">
        <v>5082</v>
      </c>
      <c r="T371" s="71">
        <v>4152</v>
      </c>
      <c r="U371" s="170">
        <v>120</v>
      </c>
      <c r="V371" s="70">
        <v>-0.133685308</v>
      </c>
      <c r="W371" s="70">
        <v>-0.31944444399999999</v>
      </c>
      <c r="X371" s="70">
        <v>-2.4360535999999999E-2</v>
      </c>
      <c r="Y371" s="70">
        <v>-0.17911934600000001</v>
      </c>
      <c r="Z371" s="70">
        <v>-0.15579853799999999</v>
      </c>
      <c r="AA371" s="70">
        <v>-0.13684210499999999</v>
      </c>
      <c r="AB371" s="70">
        <v>-0.10315534</v>
      </c>
      <c r="AC371" s="70">
        <v>-0.111072241</v>
      </c>
      <c r="AD371" s="70">
        <v>-0.103820419</v>
      </c>
      <c r="AE371" s="70">
        <v>8.1081080999999999E-2</v>
      </c>
    </row>
    <row r="372" spans="1:31" s="61" customFormat="1" ht="15" customHeight="1" x14ac:dyDescent="0.4">
      <c r="A372" s="199">
        <v>44257</v>
      </c>
      <c r="B372" s="69">
        <v>39225</v>
      </c>
      <c r="C372" s="169">
        <v>63</v>
      </c>
      <c r="D372" s="71">
        <v>825</v>
      </c>
      <c r="E372" s="71">
        <v>9385</v>
      </c>
      <c r="F372" s="71">
        <v>16979</v>
      </c>
      <c r="G372" s="71">
        <v>821</v>
      </c>
      <c r="H372" s="71">
        <v>776</v>
      </c>
      <c r="I372" s="71">
        <v>5661</v>
      </c>
      <c r="J372" s="71">
        <v>4616</v>
      </c>
      <c r="K372" s="170">
        <v>99</v>
      </c>
      <c r="L372" s="69">
        <v>32633</v>
      </c>
      <c r="M372" s="169">
        <v>28</v>
      </c>
      <c r="N372" s="71">
        <v>734</v>
      </c>
      <c r="O372" s="71">
        <v>7379</v>
      </c>
      <c r="P372" s="71">
        <v>14179</v>
      </c>
      <c r="Q372" s="71">
        <v>706</v>
      </c>
      <c r="R372" s="71">
        <v>704</v>
      </c>
      <c r="S372" s="71">
        <v>4890</v>
      </c>
      <c r="T372" s="71">
        <v>3905</v>
      </c>
      <c r="U372" s="170">
        <v>108</v>
      </c>
      <c r="V372" s="70">
        <v>-0.15368632700000001</v>
      </c>
      <c r="W372" s="70">
        <v>-0.55555555599999995</v>
      </c>
      <c r="X372" s="70">
        <v>-0.11030303</v>
      </c>
      <c r="Y372" s="70">
        <v>-0.21374533800000001</v>
      </c>
      <c r="Z372" s="70">
        <v>-0.16490959399999999</v>
      </c>
      <c r="AA372" s="70">
        <v>-0.14007308199999999</v>
      </c>
      <c r="AB372" s="70">
        <v>-9.2783505000000002E-2</v>
      </c>
      <c r="AC372" s="70">
        <v>-0.136195019</v>
      </c>
      <c r="AD372" s="70">
        <v>-0.15402946300000001</v>
      </c>
      <c r="AE372" s="70">
        <v>9.0909090999999997E-2</v>
      </c>
    </row>
    <row r="373" spans="1:31" s="61" customFormat="1" ht="15" customHeight="1" x14ac:dyDescent="0.4">
      <c r="A373" s="199">
        <v>44258</v>
      </c>
      <c r="B373" s="69">
        <v>40244</v>
      </c>
      <c r="C373" s="169">
        <v>74</v>
      </c>
      <c r="D373" s="71">
        <v>787</v>
      </c>
      <c r="E373" s="71">
        <v>9708</v>
      </c>
      <c r="F373" s="71">
        <v>17307</v>
      </c>
      <c r="G373" s="71">
        <v>859</v>
      </c>
      <c r="H373" s="71">
        <v>824</v>
      </c>
      <c r="I373" s="71">
        <v>5821</v>
      </c>
      <c r="J373" s="71">
        <v>4758</v>
      </c>
      <c r="K373" s="170">
        <v>106</v>
      </c>
      <c r="L373" s="69">
        <v>33698</v>
      </c>
      <c r="M373" s="169">
        <v>58</v>
      </c>
      <c r="N373" s="71">
        <v>761</v>
      </c>
      <c r="O373" s="71">
        <v>8266</v>
      </c>
      <c r="P373" s="71">
        <v>14369</v>
      </c>
      <c r="Q373" s="71">
        <v>666</v>
      </c>
      <c r="R373" s="71">
        <v>709</v>
      </c>
      <c r="S373" s="71">
        <v>4863</v>
      </c>
      <c r="T373" s="71">
        <v>3908</v>
      </c>
      <c r="U373" s="170">
        <v>98</v>
      </c>
      <c r="V373" s="70">
        <v>-0.167146974</v>
      </c>
      <c r="W373" s="70">
        <v>-0.21621621599999999</v>
      </c>
      <c r="X373" s="70">
        <v>-3.3036849E-2</v>
      </c>
      <c r="Y373" s="70">
        <v>-0.14853728899999999</v>
      </c>
      <c r="Z373" s="70">
        <v>-0.16975790099999999</v>
      </c>
      <c r="AA373" s="70">
        <v>-0.22467986000000001</v>
      </c>
      <c r="AB373" s="70">
        <v>-0.13956310699999999</v>
      </c>
      <c r="AC373" s="70">
        <v>-0.164576533</v>
      </c>
      <c r="AD373" s="70">
        <v>-0.17864648999999999</v>
      </c>
      <c r="AE373" s="70">
        <v>-7.5471698000000004E-2</v>
      </c>
    </row>
    <row r="374" spans="1:31" s="61" customFormat="1" ht="15" customHeight="1" x14ac:dyDescent="0.4">
      <c r="A374" s="199">
        <v>44259</v>
      </c>
      <c r="B374" s="69">
        <v>44550</v>
      </c>
      <c r="C374" s="169">
        <v>59</v>
      </c>
      <c r="D374" s="71">
        <v>806</v>
      </c>
      <c r="E374" s="71">
        <v>11279</v>
      </c>
      <c r="F374" s="71">
        <v>18993</v>
      </c>
      <c r="G374" s="71">
        <v>894</v>
      </c>
      <c r="H374" s="71">
        <v>871</v>
      </c>
      <c r="I374" s="71">
        <v>6488</v>
      </c>
      <c r="J374" s="71">
        <v>5036</v>
      </c>
      <c r="K374" s="170">
        <v>124</v>
      </c>
      <c r="L374" s="69">
        <v>33265</v>
      </c>
      <c r="M374" s="169">
        <v>67</v>
      </c>
      <c r="N374" s="71">
        <v>751</v>
      </c>
      <c r="O374" s="71">
        <v>7937</v>
      </c>
      <c r="P374" s="71">
        <v>14181</v>
      </c>
      <c r="Q374" s="71">
        <v>681</v>
      </c>
      <c r="R374" s="71">
        <v>736</v>
      </c>
      <c r="S374" s="71">
        <v>4812</v>
      </c>
      <c r="T374" s="71">
        <v>4006</v>
      </c>
      <c r="U374" s="170">
        <v>94</v>
      </c>
      <c r="V374" s="70">
        <v>-0.238736437</v>
      </c>
      <c r="W374" s="70">
        <v>0.13559321999999999</v>
      </c>
      <c r="X374" s="70">
        <v>-6.8238213000000006E-2</v>
      </c>
      <c r="Y374" s="70">
        <v>-0.296302864</v>
      </c>
      <c r="Z374" s="70">
        <v>-0.25335649999999998</v>
      </c>
      <c r="AA374" s="70">
        <v>-0.238255034</v>
      </c>
      <c r="AB374" s="70">
        <v>-0.154994259</v>
      </c>
      <c r="AC374" s="70">
        <v>-0.25832305799999999</v>
      </c>
      <c r="AD374" s="70">
        <v>-0.204527403</v>
      </c>
      <c r="AE374" s="70">
        <v>-0.24193548400000001</v>
      </c>
    </row>
    <row r="375" spans="1:31" s="61" customFormat="1" ht="15" customHeight="1" x14ac:dyDescent="0.4">
      <c r="A375" s="199">
        <v>44260</v>
      </c>
      <c r="B375" s="69">
        <v>41358</v>
      </c>
      <c r="C375" s="169">
        <v>58</v>
      </c>
      <c r="D375" s="71">
        <v>936</v>
      </c>
      <c r="E375" s="71">
        <v>10408</v>
      </c>
      <c r="F375" s="71">
        <v>17406</v>
      </c>
      <c r="G375" s="71">
        <v>838</v>
      </c>
      <c r="H375" s="71">
        <v>857</v>
      </c>
      <c r="I375" s="71">
        <v>5966</v>
      </c>
      <c r="J375" s="71">
        <v>4785</v>
      </c>
      <c r="K375" s="170">
        <v>104</v>
      </c>
      <c r="L375" s="69">
        <v>33642</v>
      </c>
      <c r="M375" s="169">
        <v>50</v>
      </c>
      <c r="N375" s="71">
        <v>785</v>
      </c>
      <c r="O375" s="71">
        <v>7997</v>
      </c>
      <c r="P375" s="71">
        <v>14079</v>
      </c>
      <c r="Q375" s="71">
        <v>712</v>
      </c>
      <c r="R375" s="71">
        <v>779</v>
      </c>
      <c r="S375" s="71">
        <v>5056</v>
      </c>
      <c r="T375" s="71">
        <v>4084</v>
      </c>
      <c r="U375" s="170">
        <v>100</v>
      </c>
      <c r="V375" s="70">
        <v>-0.17140549299999999</v>
      </c>
      <c r="W375" s="70">
        <v>-0.13793103400000001</v>
      </c>
      <c r="X375" s="70">
        <v>-0.161324786</v>
      </c>
      <c r="Y375" s="70">
        <v>-0.231648732</v>
      </c>
      <c r="Z375" s="70">
        <v>-0.19114098600000001</v>
      </c>
      <c r="AA375" s="70">
        <v>-0.15035799499999999</v>
      </c>
      <c r="AB375" s="70">
        <v>-9.1015169000000007E-2</v>
      </c>
      <c r="AC375" s="70">
        <v>-0.152531009</v>
      </c>
      <c r="AD375" s="70">
        <v>-0.14649947799999999</v>
      </c>
      <c r="AE375" s="70">
        <v>-3.8461538000000003E-2</v>
      </c>
    </row>
    <row r="376" spans="1:31" s="61" customFormat="1" ht="15" customHeight="1" x14ac:dyDescent="0.4">
      <c r="A376" s="199">
        <v>44261</v>
      </c>
      <c r="B376" s="69">
        <v>40833</v>
      </c>
      <c r="C376" s="169">
        <v>66</v>
      </c>
      <c r="D376" s="71">
        <v>882</v>
      </c>
      <c r="E376" s="71">
        <v>10292</v>
      </c>
      <c r="F376" s="71">
        <v>17232</v>
      </c>
      <c r="G376" s="71">
        <v>817</v>
      </c>
      <c r="H376" s="71">
        <v>844</v>
      </c>
      <c r="I376" s="71">
        <v>6075</v>
      </c>
      <c r="J376" s="71">
        <v>4532</v>
      </c>
      <c r="K376" s="170">
        <v>93</v>
      </c>
      <c r="L376" s="69">
        <v>30597</v>
      </c>
      <c r="M376" s="169">
        <v>51</v>
      </c>
      <c r="N376" s="71">
        <v>661</v>
      </c>
      <c r="O376" s="71">
        <v>7090</v>
      </c>
      <c r="P376" s="71">
        <v>12925</v>
      </c>
      <c r="Q376" s="71">
        <v>650</v>
      </c>
      <c r="R376" s="71">
        <v>695</v>
      </c>
      <c r="S376" s="71">
        <v>4687</v>
      </c>
      <c r="T376" s="71">
        <v>3753</v>
      </c>
      <c r="U376" s="170">
        <v>85</v>
      </c>
      <c r="V376" s="70">
        <v>-0.230313349</v>
      </c>
      <c r="W376" s="70">
        <v>-0.22727272700000001</v>
      </c>
      <c r="X376" s="70">
        <v>-0.25056689300000001</v>
      </c>
      <c r="Y376" s="70">
        <v>-0.311115429</v>
      </c>
      <c r="Z376" s="70">
        <v>-0.24994196799999999</v>
      </c>
      <c r="AA376" s="70">
        <v>-0.20440636500000001</v>
      </c>
      <c r="AB376" s="70">
        <v>-0.17654028399999999</v>
      </c>
      <c r="AC376" s="70">
        <v>-0.22847736599999999</v>
      </c>
      <c r="AD376" s="70">
        <v>-0.17188879100000001</v>
      </c>
      <c r="AE376" s="70">
        <v>-8.6021504999999998E-2</v>
      </c>
    </row>
    <row r="377" spans="1:31" s="61" customFormat="1" ht="15" customHeight="1" x14ac:dyDescent="0.4">
      <c r="A377" s="199">
        <v>44262</v>
      </c>
      <c r="B377" s="69">
        <v>40788</v>
      </c>
      <c r="C377" s="169">
        <v>73</v>
      </c>
      <c r="D377" s="71">
        <v>827</v>
      </c>
      <c r="E377" s="71">
        <v>10209</v>
      </c>
      <c r="F377" s="71">
        <v>17175</v>
      </c>
      <c r="G377" s="71">
        <v>845</v>
      </c>
      <c r="H377" s="71">
        <v>839</v>
      </c>
      <c r="I377" s="71">
        <v>6151</v>
      </c>
      <c r="J377" s="71">
        <v>4561</v>
      </c>
      <c r="K377" s="170">
        <v>108</v>
      </c>
      <c r="L377" s="69">
        <v>30389</v>
      </c>
      <c r="M377" s="169">
        <v>55</v>
      </c>
      <c r="N377" s="71">
        <v>698</v>
      </c>
      <c r="O377" s="71">
        <v>7177</v>
      </c>
      <c r="P377" s="71">
        <v>12714</v>
      </c>
      <c r="Q377" s="71">
        <v>672</v>
      </c>
      <c r="R377" s="71">
        <v>723</v>
      </c>
      <c r="S377" s="71">
        <v>4546</v>
      </c>
      <c r="T377" s="71">
        <v>3732</v>
      </c>
      <c r="U377" s="170">
        <v>72</v>
      </c>
      <c r="V377" s="70">
        <v>-0.24091696900000001</v>
      </c>
      <c r="W377" s="70">
        <v>-0.246575342</v>
      </c>
      <c r="X377" s="70">
        <v>-0.15598549</v>
      </c>
      <c r="Y377" s="70">
        <v>-0.296992849</v>
      </c>
      <c r="Z377" s="70">
        <v>-0.259737991</v>
      </c>
      <c r="AA377" s="70">
        <v>-0.204733728</v>
      </c>
      <c r="AB377" s="70">
        <v>-0.138259833</v>
      </c>
      <c r="AC377" s="70">
        <v>-0.26093318199999999</v>
      </c>
      <c r="AD377" s="70">
        <v>-0.18175838599999999</v>
      </c>
      <c r="AE377" s="70">
        <v>-0.33333333300000001</v>
      </c>
    </row>
    <row r="378" spans="1:31" s="61" customFormat="1" ht="15" customHeight="1" x14ac:dyDescent="0.4">
      <c r="A378" s="199">
        <v>44263</v>
      </c>
      <c r="B378" s="69">
        <v>41315</v>
      </c>
      <c r="C378" s="169">
        <v>69</v>
      </c>
      <c r="D378" s="71">
        <v>794</v>
      </c>
      <c r="E378" s="71">
        <v>10348</v>
      </c>
      <c r="F378" s="71">
        <v>17500</v>
      </c>
      <c r="G378" s="71">
        <v>896</v>
      </c>
      <c r="H378" s="71">
        <v>888</v>
      </c>
      <c r="I378" s="71">
        <v>6164</v>
      </c>
      <c r="J378" s="71">
        <v>4542</v>
      </c>
      <c r="K378" s="170">
        <v>114</v>
      </c>
      <c r="L378" s="69">
        <v>35874</v>
      </c>
      <c r="M378" s="169">
        <v>53</v>
      </c>
      <c r="N378" s="71">
        <v>840</v>
      </c>
      <c r="O378" s="71">
        <v>8642</v>
      </c>
      <c r="P378" s="71">
        <v>15213</v>
      </c>
      <c r="Q378" s="71">
        <v>746</v>
      </c>
      <c r="R378" s="71">
        <v>788</v>
      </c>
      <c r="S378" s="71">
        <v>5249</v>
      </c>
      <c r="T378" s="71">
        <v>4241</v>
      </c>
      <c r="U378" s="170">
        <v>102</v>
      </c>
      <c r="V378" s="70">
        <v>-0.120612265</v>
      </c>
      <c r="W378" s="70">
        <v>-0.231884058</v>
      </c>
      <c r="X378" s="70">
        <v>5.7934509000000002E-2</v>
      </c>
      <c r="Y378" s="70">
        <v>-0.16486277499999999</v>
      </c>
      <c r="Z378" s="70">
        <v>-0.13068571400000001</v>
      </c>
      <c r="AA378" s="70">
        <v>-0.16741071399999999</v>
      </c>
      <c r="AB378" s="70">
        <v>-0.112612613</v>
      </c>
      <c r="AC378" s="70">
        <v>-0.14844257</v>
      </c>
      <c r="AD378" s="70">
        <v>-6.6270364999999998E-2</v>
      </c>
      <c r="AE378" s="70">
        <v>-0.105263158</v>
      </c>
    </row>
    <row r="379" spans="1:31" s="61" customFormat="1" ht="15" customHeight="1" x14ac:dyDescent="0.4">
      <c r="A379" s="199">
        <v>44264</v>
      </c>
      <c r="B379" s="69">
        <v>39820</v>
      </c>
      <c r="C379" s="169">
        <v>83</v>
      </c>
      <c r="D379" s="71">
        <v>819</v>
      </c>
      <c r="E379" s="71">
        <v>9568</v>
      </c>
      <c r="F379" s="71">
        <v>16771</v>
      </c>
      <c r="G379" s="71">
        <v>832</v>
      </c>
      <c r="H379" s="71">
        <v>866</v>
      </c>
      <c r="I379" s="71">
        <v>6133</v>
      </c>
      <c r="J379" s="71">
        <v>4641</v>
      </c>
      <c r="K379" s="170">
        <v>107</v>
      </c>
      <c r="L379" s="69">
        <v>34053</v>
      </c>
      <c r="M379" s="169">
        <v>58</v>
      </c>
      <c r="N379" s="71">
        <v>742</v>
      </c>
      <c r="O379" s="71">
        <v>8401</v>
      </c>
      <c r="P379" s="71">
        <v>14407</v>
      </c>
      <c r="Q379" s="71">
        <v>706</v>
      </c>
      <c r="R379" s="71">
        <v>739</v>
      </c>
      <c r="S379" s="71">
        <v>4986</v>
      </c>
      <c r="T379" s="71">
        <v>3923</v>
      </c>
      <c r="U379" s="170">
        <v>91</v>
      </c>
      <c r="V379" s="70">
        <v>-0.15205606199999999</v>
      </c>
      <c r="W379" s="70">
        <v>-0.30120481900000001</v>
      </c>
      <c r="X379" s="70">
        <v>-9.4017093999999996E-2</v>
      </c>
      <c r="Y379" s="70">
        <v>-0.121969064</v>
      </c>
      <c r="Z379" s="70">
        <v>-0.14095760500000001</v>
      </c>
      <c r="AA379" s="70">
        <v>-0.151442308</v>
      </c>
      <c r="AB379" s="70">
        <v>-0.14665127</v>
      </c>
      <c r="AC379" s="70">
        <v>-0.187021034</v>
      </c>
      <c r="AD379" s="70">
        <v>-0.15470803699999999</v>
      </c>
      <c r="AE379" s="70">
        <v>-0.14953271000000001</v>
      </c>
    </row>
    <row r="380" spans="1:31" s="61" customFormat="1" ht="15" customHeight="1" x14ac:dyDescent="0.4">
      <c r="A380" s="199">
        <v>44265</v>
      </c>
      <c r="B380" s="69">
        <v>38924</v>
      </c>
      <c r="C380" s="169">
        <v>81</v>
      </c>
      <c r="D380" s="71">
        <v>832</v>
      </c>
      <c r="E380" s="71">
        <v>8810</v>
      </c>
      <c r="F380" s="71">
        <v>16327</v>
      </c>
      <c r="G380" s="71">
        <v>814</v>
      </c>
      <c r="H380" s="71">
        <v>876</v>
      </c>
      <c r="I380" s="71">
        <v>6158</v>
      </c>
      <c r="J380" s="71">
        <v>4926</v>
      </c>
      <c r="K380" s="170">
        <v>100</v>
      </c>
      <c r="L380" s="69">
        <v>33966</v>
      </c>
      <c r="M380" s="169">
        <v>50</v>
      </c>
      <c r="N380" s="71">
        <v>773</v>
      </c>
      <c r="O380" s="71">
        <v>8360</v>
      </c>
      <c r="P380" s="71">
        <v>14364</v>
      </c>
      <c r="Q380" s="71">
        <v>744</v>
      </c>
      <c r="R380" s="71">
        <v>730</v>
      </c>
      <c r="S380" s="71">
        <v>4930</v>
      </c>
      <c r="T380" s="71">
        <v>3935</v>
      </c>
      <c r="U380" s="170">
        <v>80</v>
      </c>
      <c r="V380" s="70">
        <v>-0.14969781500000001</v>
      </c>
      <c r="W380" s="70">
        <v>-0.382716049</v>
      </c>
      <c r="X380" s="70">
        <v>-7.0913461999999997E-2</v>
      </c>
      <c r="Y380" s="70">
        <v>-5.1078320000000003E-2</v>
      </c>
      <c r="Z380" s="70">
        <v>-0.120230293</v>
      </c>
      <c r="AA380" s="70">
        <v>-8.5995085999999998E-2</v>
      </c>
      <c r="AB380" s="70">
        <v>-0.16666666699999999</v>
      </c>
      <c r="AC380" s="70">
        <v>-0.199415395</v>
      </c>
      <c r="AD380" s="70">
        <v>-0.20117742599999999</v>
      </c>
      <c r="AE380" s="70">
        <v>-0.2</v>
      </c>
    </row>
    <row r="381" spans="1:31" s="61" customFormat="1" ht="15" customHeight="1" x14ac:dyDescent="0.4">
      <c r="A381" s="199">
        <v>44266</v>
      </c>
      <c r="B381" s="69">
        <v>45713</v>
      </c>
      <c r="C381" s="169">
        <v>85</v>
      </c>
      <c r="D381" s="71">
        <v>914</v>
      </c>
      <c r="E381" s="71">
        <v>11229</v>
      </c>
      <c r="F381" s="71">
        <v>19294</v>
      </c>
      <c r="G381" s="71">
        <v>963</v>
      </c>
      <c r="H381" s="71">
        <v>956</v>
      </c>
      <c r="I381" s="71">
        <v>7049</v>
      </c>
      <c r="J381" s="71">
        <v>5123</v>
      </c>
      <c r="K381" s="170">
        <v>100</v>
      </c>
      <c r="L381" s="69">
        <v>34088</v>
      </c>
      <c r="M381" s="169">
        <v>52</v>
      </c>
      <c r="N381" s="71">
        <v>766</v>
      </c>
      <c r="O381" s="71">
        <v>8194</v>
      </c>
      <c r="P381" s="71">
        <v>14564</v>
      </c>
      <c r="Q381" s="71">
        <v>749</v>
      </c>
      <c r="R381" s="71">
        <v>711</v>
      </c>
      <c r="S381" s="71">
        <v>4842</v>
      </c>
      <c r="T381" s="71">
        <v>4120</v>
      </c>
      <c r="U381" s="170">
        <v>90</v>
      </c>
      <c r="V381" s="70">
        <v>-0.249101032</v>
      </c>
      <c r="W381" s="70">
        <v>-0.38823529400000001</v>
      </c>
      <c r="X381" s="70">
        <v>-0.161925602</v>
      </c>
      <c r="Y381" s="70">
        <v>-0.270282305</v>
      </c>
      <c r="Z381" s="70">
        <v>-0.24515393399999999</v>
      </c>
      <c r="AA381" s="70">
        <v>-0.222222222</v>
      </c>
      <c r="AB381" s="70">
        <v>-0.25627615100000001</v>
      </c>
      <c r="AC381" s="70">
        <v>-0.31309405600000001</v>
      </c>
      <c r="AD381" s="70">
        <v>-0.19578371999999999</v>
      </c>
      <c r="AE381" s="70">
        <v>-0.1</v>
      </c>
    </row>
    <row r="382" spans="1:31" s="61" customFormat="1" ht="15" customHeight="1" x14ac:dyDescent="0.4">
      <c r="A382" s="199">
        <v>44267</v>
      </c>
      <c r="B382" s="69">
        <v>43593</v>
      </c>
      <c r="C382" s="169">
        <v>83</v>
      </c>
      <c r="D382" s="71">
        <v>922</v>
      </c>
      <c r="E382" s="71">
        <v>11174</v>
      </c>
      <c r="F382" s="71">
        <v>18148</v>
      </c>
      <c r="G382" s="71">
        <v>947</v>
      </c>
      <c r="H382" s="71">
        <v>869</v>
      </c>
      <c r="I382" s="71">
        <v>6553</v>
      </c>
      <c r="J382" s="71">
        <v>4803</v>
      </c>
      <c r="K382" s="170">
        <v>94</v>
      </c>
      <c r="L382" s="69">
        <v>33757</v>
      </c>
      <c r="M382" s="169">
        <v>67</v>
      </c>
      <c r="N382" s="71">
        <v>765</v>
      </c>
      <c r="O382" s="71">
        <v>8261</v>
      </c>
      <c r="P382" s="71">
        <v>14174</v>
      </c>
      <c r="Q382" s="71">
        <v>706</v>
      </c>
      <c r="R382" s="71">
        <v>720</v>
      </c>
      <c r="S382" s="71">
        <v>4927</v>
      </c>
      <c r="T382" s="71">
        <v>4043</v>
      </c>
      <c r="U382" s="170">
        <v>94</v>
      </c>
      <c r="V382" s="70">
        <v>-0.213547611</v>
      </c>
      <c r="W382" s="70">
        <v>-0.19277108400000001</v>
      </c>
      <c r="X382" s="70">
        <v>-0.17028199599999999</v>
      </c>
      <c r="Y382" s="70">
        <v>-0.26069446899999998</v>
      </c>
      <c r="Z382" s="70">
        <v>-0.21897729799999999</v>
      </c>
      <c r="AA382" s="70">
        <v>-0.25448785600000001</v>
      </c>
      <c r="AB382" s="70">
        <v>-0.17146144999999999</v>
      </c>
      <c r="AC382" s="70">
        <v>-0.24813062699999999</v>
      </c>
      <c r="AD382" s="70">
        <v>-0.15823443700000001</v>
      </c>
      <c r="AE382" s="70">
        <v>0</v>
      </c>
    </row>
    <row r="383" spans="1:31" s="61" customFormat="1" ht="15" customHeight="1" x14ac:dyDescent="0.4">
      <c r="A383" s="199">
        <v>44268</v>
      </c>
      <c r="B383" s="69">
        <v>42754</v>
      </c>
      <c r="C383" s="169">
        <v>89</v>
      </c>
      <c r="D383" s="71">
        <v>930</v>
      </c>
      <c r="E383" s="71">
        <v>10954</v>
      </c>
      <c r="F383" s="71">
        <v>17683</v>
      </c>
      <c r="G383" s="71">
        <v>896</v>
      </c>
      <c r="H383" s="71">
        <v>896</v>
      </c>
      <c r="I383" s="71">
        <v>6401</v>
      </c>
      <c r="J383" s="71">
        <v>4812</v>
      </c>
      <c r="K383" s="170">
        <v>93</v>
      </c>
      <c r="L383" s="69">
        <v>31060</v>
      </c>
      <c r="M383" s="169">
        <v>55</v>
      </c>
      <c r="N383" s="71">
        <v>690</v>
      </c>
      <c r="O383" s="71">
        <v>7156</v>
      </c>
      <c r="P383" s="71">
        <v>13101</v>
      </c>
      <c r="Q383" s="71">
        <v>667</v>
      </c>
      <c r="R383" s="71">
        <v>730</v>
      </c>
      <c r="S383" s="71">
        <v>4716</v>
      </c>
      <c r="T383" s="71">
        <v>3864</v>
      </c>
      <c r="U383" s="170">
        <v>81</v>
      </c>
      <c r="V383" s="70">
        <v>-0.248301887</v>
      </c>
      <c r="W383" s="70">
        <v>-0.382022472</v>
      </c>
      <c r="X383" s="70">
        <v>-0.25806451600000002</v>
      </c>
      <c r="Y383" s="70">
        <v>-0.34672265800000002</v>
      </c>
      <c r="Z383" s="70">
        <v>-0.25911892800000003</v>
      </c>
      <c r="AA383" s="70">
        <v>-0.25558035699999998</v>
      </c>
      <c r="AB383" s="70">
        <v>-0.18526785700000001</v>
      </c>
      <c r="AC383" s="70">
        <v>-0.26324011899999999</v>
      </c>
      <c r="AD383" s="70">
        <v>-0.19700748100000001</v>
      </c>
      <c r="AE383" s="70">
        <v>-0.12903225800000001</v>
      </c>
    </row>
    <row r="384" spans="1:31" s="61" customFormat="1" ht="15" customHeight="1" x14ac:dyDescent="0.4">
      <c r="A384" s="199">
        <v>44269</v>
      </c>
      <c r="B384" s="69">
        <v>42459</v>
      </c>
      <c r="C384" s="169">
        <v>74</v>
      </c>
      <c r="D384" s="71">
        <v>869</v>
      </c>
      <c r="E384" s="71">
        <v>10736</v>
      </c>
      <c r="F384" s="71">
        <v>17723</v>
      </c>
      <c r="G384" s="71">
        <v>879</v>
      </c>
      <c r="H384" s="71">
        <v>891</v>
      </c>
      <c r="I384" s="71">
        <v>6489</v>
      </c>
      <c r="J384" s="71">
        <v>4697</v>
      </c>
      <c r="K384" s="170">
        <v>101</v>
      </c>
      <c r="L384" s="69">
        <v>30038</v>
      </c>
      <c r="M384" s="169">
        <v>43</v>
      </c>
      <c r="N384" s="71">
        <v>692</v>
      </c>
      <c r="O384" s="71">
        <v>6912</v>
      </c>
      <c r="P384" s="71">
        <v>12535</v>
      </c>
      <c r="Q384" s="71">
        <v>668</v>
      </c>
      <c r="R384" s="71">
        <v>718</v>
      </c>
      <c r="S384" s="71">
        <v>4719</v>
      </c>
      <c r="T384" s="71">
        <v>3664</v>
      </c>
      <c r="U384" s="170">
        <v>87</v>
      </c>
      <c r="V384" s="70">
        <v>-0.27100211200000002</v>
      </c>
      <c r="W384" s="70">
        <v>-0.418918919</v>
      </c>
      <c r="X384" s="70">
        <v>-0.20368239399999999</v>
      </c>
      <c r="Y384" s="70">
        <v>-0.356184799</v>
      </c>
      <c r="Z384" s="70">
        <v>-0.29272696500000001</v>
      </c>
      <c r="AA384" s="70">
        <v>-0.24004550599999999</v>
      </c>
      <c r="AB384" s="70">
        <v>-0.19416386099999999</v>
      </c>
      <c r="AC384" s="70">
        <v>-0.27276930199999999</v>
      </c>
      <c r="AD384" s="70">
        <v>-0.21992761299999999</v>
      </c>
      <c r="AE384" s="70">
        <v>-0.138613861</v>
      </c>
    </row>
    <row r="385" spans="1:31" s="61" customFormat="1" ht="15" customHeight="1" x14ac:dyDescent="0.4">
      <c r="A385" s="199">
        <v>44270</v>
      </c>
      <c r="B385" s="69">
        <v>43077</v>
      </c>
      <c r="C385" s="169">
        <v>76</v>
      </c>
      <c r="D385" s="71">
        <v>864</v>
      </c>
      <c r="E385" s="71">
        <v>10910</v>
      </c>
      <c r="F385" s="71">
        <v>17845</v>
      </c>
      <c r="G385" s="71">
        <v>908</v>
      </c>
      <c r="H385" s="71">
        <v>872</v>
      </c>
      <c r="I385" s="71">
        <v>6605</v>
      </c>
      <c r="J385" s="71">
        <v>4876</v>
      </c>
      <c r="K385" s="170">
        <v>121</v>
      </c>
      <c r="L385" s="69">
        <v>36068</v>
      </c>
      <c r="M385" s="169">
        <v>59</v>
      </c>
      <c r="N385" s="71">
        <v>814</v>
      </c>
      <c r="O385" s="71">
        <v>8743</v>
      </c>
      <c r="P385" s="71">
        <v>15363</v>
      </c>
      <c r="Q385" s="71">
        <v>768</v>
      </c>
      <c r="R385" s="71">
        <v>799</v>
      </c>
      <c r="S385" s="71">
        <v>5273</v>
      </c>
      <c r="T385" s="71">
        <v>4140</v>
      </c>
      <c r="U385" s="170">
        <v>109</v>
      </c>
      <c r="V385" s="70">
        <v>-0.150526938</v>
      </c>
      <c r="W385" s="70">
        <v>-0.22368421099999999</v>
      </c>
      <c r="X385" s="70">
        <v>-5.7870369999999997E-2</v>
      </c>
      <c r="Y385" s="70">
        <v>-0.19862511499999999</v>
      </c>
      <c r="Z385" s="70">
        <v>-0.13908657899999999</v>
      </c>
      <c r="AA385" s="70">
        <v>-0.154185022</v>
      </c>
      <c r="AB385" s="70">
        <v>-8.3715596000000003E-2</v>
      </c>
      <c r="AC385" s="70">
        <v>-0.20166540499999999</v>
      </c>
      <c r="AD385" s="70">
        <v>-0.15094339600000001</v>
      </c>
      <c r="AE385" s="70">
        <v>-9.9173553999999997E-2</v>
      </c>
    </row>
    <row r="386" spans="1:31" s="61" customFormat="1" ht="15" customHeight="1" x14ac:dyDescent="0.4">
      <c r="A386" s="199">
        <v>44271</v>
      </c>
      <c r="B386" s="69">
        <v>40138</v>
      </c>
      <c r="C386" s="169">
        <v>61</v>
      </c>
      <c r="D386" s="71">
        <v>834</v>
      </c>
      <c r="E386" s="71">
        <v>9442</v>
      </c>
      <c r="F386" s="71">
        <v>16799</v>
      </c>
      <c r="G386" s="71">
        <v>832</v>
      </c>
      <c r="H386" s="71">
        <v>881</v>
      </c>
      <c r="I386" s="71">
        <v>6318</v>
      </c>
      <c r="J386" s="71">
        <v>4890</v>
      </c>
      <c r="K386" s="170">
        <v>81</v>
      </c>
      <c r="L386" s="69">
        <v>34579</v>
      </c>
      <c r="M386" s="169">
        <v>54</v>
      </c>
      <c r="N386" s="71">
        <v>778</v>
      </c>
      <c r="O386" s="71">
        <v>8430</v>
      </c>
      <c r="P386" s="71">
        <v>14779</v>
      </c>
      <c r="Q386" s="71">
        <v>685</v>
      </c>
      <c r="R386" s="71">
        <v>705</v>
      </c>
      <c r="S386" s="71">
        <v>5078</v>
      </c>
      <c r="T386" s="71">
        <v>3989</v>
      </c>
      <c r="U386" s="170">
        <v>81</v>
      </c>
      <c r="V386" s="70">
        <v>-0.14813005000000001</v>
      </c>
      <c r="W386" s="70">
        <v>-0.114754098</v>
      </c>
      <c r="X386" s="70">
        <v>-6.7146283000000001E-2</v>
      </c>
      <c r="Y386" s="70">
        <v>-0.107180682</v>
      </c>
      <c r="Z386" s="70">
        <v>-0.120245253</v>
      </c>
      <c r="AA386" s="70">
        <v>-0.176682692</v>
      </c>
      <c r="AB386" s="70">
        <v>-0.19977298499999999</v>
      </c>
      <c r="AC386" s="70">
        <v>-0.19626464099999999</v>
      </c>
      <c r="AD386" s="70">
        <v>-0.184253579</v>
      </c>
      <c r="AE386" s="70">
        <v>0</v>
      </c>
    </row>
    <row r="387" spans="1:31" s="61" customFormat="1" ht="15" customHeight="1" x14ac:dyDescent="0.4">
      <c r="A387" s="199">
        <v>44272</v>
      </c>
      <c r="B387" s="69">
        <v>42101</v>
      </c>
      <c r="C387" s="169">
        <v>68</v>
      </c>
      <c r="D387" s="71">
        <v>837</v>
      </c>
      <c r="E387" s="71">
        <v>9816</v>
      </c>
      <c r="F387" s="71">
        <v>17627</v>
      </c>
      <c r="G387" s="71">
        <v>899</v>
      </c>
      <c r="H387" s="71">
        <v>917</v>
      </c>
      <c r="I387" s="71">
        <v>6690</v>
      </c>
      <c r="J387" s="71">
        <v>5148</v>
      </c>
      <c r="K387" s="170">
        <v>99</v>
      </c>
      <c r="L387" s="69">
        <v>34184</v>
      </c>
      <c r="M387" s="169">
        <v>56</v>
      </c>
      <c r="N387" s="71">
        <v>740</v>
      </c>
      <c r="O387" s="71">
        <v>8501</v>
      </c>
      <c r="P387" s="71">
        <v>14539</v>
      </c>
      <c r="Q387" s="71">
        <v>712</v>
      </c>
      <c r="R387" s="71">
        <v>684</v>
      </c>
      <c r="S387" s="71">
        <v>4962</v>
      </c>
      <c r="T387" s="71">
        <v>3898</v>
      </c>
      <c r="U387" s="170">
        <v>92</v>
      </c>
      <c r="V387" s="70">
        <v>-0.20449125000000001</v>
      </c>
      <c r="W387" s="70">
        <v>-0.17647058800000001</v>
      </c>
      <c r="X387" s="70">
        <v>-0.115890084</v>
      </c>
      <c r="Y387" s="70">
        <v>-0.133964955</v>
      </c>
      <c r="Z387" s="70">
        <v>-0.17518579500000001</v>
      </c>
      <c r="AA387" s="70">
        <v>-0.208008899</v>
      </c>
      <c r="AB387" s="70">
        <v>-0.25408942200000001</v>
      </c>
      <c r="AC387" s="70">
        <v>-0.25829596399999999</v>
      </c>
      <c r="AD387" s="70">
        <v>-0.242812743</v>
      </c>
      <c r="AE387" s="70">
        <v>-7.0707070999999996E-2</v>
      </c>
    </row>
    <row r="388" spans="1:31" s="61" customFormat="1" ht="15" customHeight="1" x14ac:dyDescent="0.4">
      <c r="A388" s="199">
        <v>44273</v>
      </c>
      <c r="B388" s="69">
        <v>46530</v>
      </c>
      <c r="C388" s="169">
        <v>87</v>
      </c>
      <c r="D388" s="71">
        <v>890</v>
      </c>
      <c r="E388" s="71">
        <v>11585</v>
      </c>
      <c r="F388" s="71">
        <v>19681</v>
      </c>
      <c r="G388" s="71">
        <v>964</v>
      </c>
      <c r="H388" s="71">
        <v>959</v>
      </c>
      <c r="I388" s="71">
        <v>6993</v>
      </c>
      <c r="J388" s="71">
        <v>5259</v>
      </c>
      <c r="K388" s="170">
        <v>112</v>
      </c>
      <c r="L388" s="69">
        <v>34395</v>
      </c>
      <c r="M388" s="169">
        <v>55</v>
      </c>
      <c r="N388" s="71">
        <v>725</v>
      </c>
      <c r="O388" s="71">
        <v>8547</v>
      </c>
      <c r="P388" s="71">
        <v>14617</v>
      </c>
      <c r="Q388" s="71">
        <v>692</v>
      </c>
      <c r="R388" s="71">
        <v>740</v>
      </c>
      <c r="S388" s="71">
        <v>5045</v>
      </c>
      <c r="T388" s="71">
        <v>3879</v>
      </c>
      <c r="U388" s="170">
        <v>95</v>
      </c>
      <c r="V388" s="70">
        <v>-0.26032336499999997</v>
      </c>
      <c r="W388" s="70">
        <v>-0.36781609199999998</v>
      </c>
      <c r="X388" s="70">
        <v>-0.18539325800000001</v>
      </c>
      <c r="Y388" s="70">
        <v>-0.26223564999999999</v>
      </c>
      <c r="Z388" s="70">
        <v>-0.25730399900000001</v>
      </c>
      <c r="AA388" s="70">
        <v>-0.28215767600000002</v>
      </c>
      <c r="AB388" s="70">
        <v>-0.22836287799999999</v>
      </c>
      <c r="AC388" s="70">
        <v>-0.27856427900000003</v>
      </c>
      <c r="AD388" s="70">
        <v>-0.26240730200000001</v>
      </c>
      <c r="AE388" s="70">
        <v>-0.15178571399999999</v>
      </c>
    </row>
    <row r="389" spans="1:31" s="61" customFormat="1" ht="15" customHeight="1" x14ac:dyDescent="0.4">
      <c r="A389" s="199">
        <v>44274</v>
      </c>
      <c r="B389" s="69">
        <v>43654</v>
      </c>
      <c r="C389" s="169">
        <v>75</v>
      </c>
      <c r="D389" s="71">
        <v>818</v>
      </c>
      <c r="E389" s="71">
        <v>10928</v>
      </c>
      <c r="F389" s="71">
        <v>18651</v>
      </c>
      <c r="G389" s="71">
        <v>883</v>
      </c>
      <c r="H389" s="71">
        <v>839</v>
      </c>
      <c r="I389" s="71">
        <v>6534</v>
      </c>
      <c r="J389" s="71">
        <v>4833</v>
      </c>
      <c r="K389" s="170">
        <v>93</v>
      </c>
      <c r="L389" s="69">
        <v>34074</v>
      </c>
      <c r="M389" s="169">
        <v>68</v>
      </c>
      <c r="N389" s="71">
        <v>643</v>
      </c>
      <c r="O389" s="71">
        <v>8211</v>
      </c>
      <c r="P389" s="71">
        <v>14348</v>
      </c>
      <c r="Q389" s="71">
        <v>783</v>
      </c>
      <c r="R389" s="71">
        <v>752</v>
      </c>
      <c r="S389" s="71">
        <v>5177</v>
      </c>
      <c r="T389" s="71">
        <v>3996</v>
      </c>
      <c r="U389" s="170">
        <v>96</v>
      </c>
      <c r="V389" s="70">
        <v>-0.20971093299999999</v>
      </c>
      <c r="W389" s="70">
        <v>-9.3333333000000004E-2</v>
      </c>
      <c r="X389" s="70">
        <v>-0.21393643000000001</v>
      </c>
      <c r="Y389" s="70">
        <v>-0.24862737900000001</v>
      </c>
      <c r="Z389" s="70">
        <v>-0.23071148999999999</v>
      </c>
      <c r="AA389" s="70">
        <v>-0.11325028299999999</v>
      </c>
      <c r="AB389" s="70">
        <v>-0.10369487500000001</v>
      </c>
      <c r="AC389" s="70">
        <v>-0.20768289000000001</v>
      </c>
      <c r="AD389" s="70">
        <v>-0.17318435800000001</v>
      </c>
      <c r="AE389" s="70">
        <v>3.2258065000000002E-2</v>
      </c>
    </row>
    <row r="390" spans="1:31" s="61" customFormat="1" ht="15" customHeight="1" x14ac:dyDescent="0.4">
      <c r="A390" s="199">
        <v>44275</v>
      </c>
      <c r="B390" s="69">
        <v>42554</v>
      </c>
      <c r="C390" s="169">
        <v>82</v>
      </c>
      <c r="D390" s="71">
        <v>778</v>
      </c>
      <c r="E390" s="71">
        <v>10669</v>
      </c>
      <c r="F390" s="71">
        <v>18075</v>
      </c>
      <c r="G390" s="71">
        <v>848</v>
      </c>
      <c r="H390" s="71">
        <v>831</v>
      </c>
      <c r="I390" s="71">
        <v>6337</v>
      </c>
      <c r="J390" s="71">
        <v>4836</v>
      </c>
      <c r="K390" s="170">
        <v>98</v>
      </c>
      <c r="L390" s="69">
        <v>31599</v>
      </c>
      <c r="M390" s="169">
        <v>49</v>
      </c>
      <c r="N390" s="71">
        <v>709</v>
      </c>
      <c r="O390" s="71">
        <v>7271</v>
      </c>
      <c r="P390" s="71">
        <v>13385</v>
      </c>
      <c r="Q390" s="71">
        <v>714</v>
      </c>
      <c r="R390" s="71">
        <v>739</v>
      </c>
      <c r="S390" s="71">
        <v>4817</v>
      </c>
      <c r="T390" s="71">
        <v>3819</v>
      </c>
      <c r="U390" s="170">
        <v>96</v>
      </c>
      <c r="V390" s="70">
        <v>-0.237007997</v>
      </c>
      <c r="W390" s="70">
        <v>-0.40243902399999998</v>
      </c>
      <c r="X390" s="70">
        <v>-8.8688946000000005E-2</v>
      </c>
      <c r="Y390" s="70">
        <v>-0.31849283</v>
      </c>
      <c r="Z390" s="70">
        <v>-0.25947441199999999</v>
      </c>
      <c r="AA390" s="70">
        <v>-0.15801886800000001</v>
      </c>
      <c r="AB390" s="70">
        <v>-0.110709988</v>
      </c>
      <c r="AC390" s="70">
        <v>-0.239861133</v>
      </c>
      <c r="AD390" s="70">
        <v>-0.210297767</v>
      </c>
      <c r="AE390" s="70">
        <v>-2.0408163E-2</v>
      </c>
    </row>
    <row r="391" spans="1:31" s="61" customFormat="1" ht="15" customHeight="1" x14ac:dyDescent="0.4">
      <c r="A391" s="199">
        <v>44276</v>
      </c>
      <c r="B391" s="69">
        <v>42430</v>
      </c>
      <c r="C391" s="169">
        <v>79</v>
      </c>
      <c r="D391" s="71">
        <v>755</v>
      </c>
      <c r="E391" s="71">
        <v>10394</v>
      </c>
      <c r="F391" s="71">
        <v>18236</v>
      </c>
      <c r="G391" s="71">
        <v>869</v>
      </c>
      <c r="H391" s="71">
        <v>883</v>
      </c>
      <c r="I391" s="71">
        <v>6371</v>
      </c>
      <c r="J391" s="71">
        <v>4746</v>
      </c>
      <c r="K391" s="170">
        <v>97</v>
      </c>
      <c r="L391" s="69">
        <v>31669</v>
      </c>
      <c r="M391" s="169">
        <v>55</v>
      </c>
      <c r="N391" s="71">
        <v>697</v>
      </c>
      <c r="O391" s="71">
        <v>7307</v>
      </c>
      <c r="P391" s="71">
        <v>13633</v>
      </c>
      <c r="Q391" s="71">
        <v>725</v>
      </c>
      <c r="R391" s="71">
        <v>765</v>
      </c>
      <c r="S391" s="71">
        <v>4642</v>
      </c>
      <c r="T391" s="71">
        <v>3752</v>
      </c>
      <c r="U391" s="170">
        <v>93</v>
      </c>
      <c r="V391" s="70">
        <v>-0.239543014</v>
      </c>
      <c r="W391" s="70">
        <v>-0.30379746800000001</v>
      </c>
      <c r="X391" s="70">
        <v>-7.6821191999999996E-2</v>
      </c>
      <c r="Y391" s="70">
        <v>-0.29699826800000001</v>
      </c>
      <c r="Z391" s="70">
        <v>-0.25241280999999999</v>
      </c>
      <c r="AA391" s="70">
        <v>-0.16570771000000001</v>
      </c>
      <c r="AB391" s="70">
        <v>-0.13363533399999999</v>
      </c>
      <c r="AC391" s="70">
        <v>-0.27138596799999998</v>
      </c>
      <c r="AD391" s="70">
        <v>-0.20943952800000001</v>
      </c>
      <c r="AE391" s="70">
        <v>-4.1237112999999999E-2</v>
      </c>
    </row>
    <row r="392" spans="1:31" s="61" customFormat="1" ht="15" customHeight="1" x14ac:dyDescent="0.4">
      <c r="A392" s="199">
        <v>44277</v>
      </c>
      <c r="B392" s="69">
        <v>42384</v>
      </c>
      <c r="C392" s="169">
        <v>84</v>
      </c>
      <c r="D392" s="71">
        <v>755</v>
      </c>
      <c r="E392" s="71">
        <v>10461</v>
      </c>
      <c r="F392" s="71">
        <v>17853</v>
      </c>
      <c r="G392" s="71">
        <v>884</v>
      </c>
      <c r="H392" s="71">
        <v>852</v>
      </c>
      <c r="I392" s="71">
        <v>6525</v>
      </c>
      <c r="J392" s="71">
        <v>4872</v>
      </c>
      <c r="K392" s="170">
        <v>98</v>
      </c>
      <c r="L392" s="69">
        <v>37367</v>
      </c>
      <c r="M392" s="169">
        <v>65</v>
      </c>
      <c r="N392" s="71">
        <v>866</v>
      </c>
      <c r="O392" s="71">
        <v>8928</v>
      </c>
      <c r="P392" s="71">
        <v>16215</v>
      </c>
      <c r="Q392" s="71">
        <v>758</v>
      </c>
      <c r="R392" s="71">
        <v>771</v>
      </c>
      <c r="S392" s="71">
        <v>5439</v>
      </c>
      <c r="T392" s="71">
        <v>4230</v>
      </c>
      <c r="U392" s="170">
        <v>95</v>
      </c>
      <c r="V392" s="70">
        <v>-0.10913761199999999</v>
      </c>
      <c r="W392" s="70">
        <v>-0.226190476</v>
      </c>
      <c r="X392" s="70">
        <v>0.147019868</v>
      </c>
      <c r="Y392" s="70">
        <v>-0.14654430700000001</v>
      </c>
      <c r="Z392" s="70">
        <v>-9.1749285999999999E-2</v>
      </c>
      <c r="AA392" s="70">
        <v>-0.142533937</v>
      </c>
      <c r="AB392" s="70">
        <v>-9.5070423000000001E-2</v>
      </c>
      <c r="AC392" s="70">
        <v>-0.16643678200000001</v>
      </c>
      <c r="AD392" s="70">
        <v>-0.13177339900000001</v>
      </c>
      <c r="AE392" s="70">
        <v>-3.0612245E-2</v>
      </c>
    </row>
    <row r="393" spans="1:31" s="61" customFormat="1" ht="15" customHeight="1" x14ac:dyDescent="0.4">
      <c r="A393" s="199">
        <v>44278</v>
      </c>
      <c r="B393" s="69">
        <v>39441</v>
      </c>
      <c r="C393" s="169">
        <v>78</v>
      </c>
      <c r="D393" s="71">
        <v>746</v>
      </c>
      <c r="E393" s="71">
        <v>9182</v>
      </c>
      <c r="F393" s="71">
        <v>16550</v>
      </c>
      <c r="G393" s="71">
        <v>834</v>
      </c>
      <c r="H393" s="71">
        <v>897</v>
      </c>
      <c r="I393" s="71">
        <v>6313</v>
      </c>
      <c r="J393" s="71">
        <v>4754</v>
      </c>
      <c r="K393" s="170">
        <v>87</v>
      </c>
      <c r="L393" s="69">
        <v>35120</v>
      </c>
      <c r="M393" s="169">
        <v>61</v>
      </c>
      <c r="N393" s="71">
        <v>823</v>
      </c>
      <c r="O393" s="71">
        <v>8364</v>
      </c>
      <c r="P393" s="71">
        <v>15242</v>
      </c>
      <c r="Q393" s="71">
        <v>718</v>
      </c>
      <c r="R393" s="71">
        <v>731</v>
      </c>
      <c r="S393" s="71">
        <v>5045</v>
      </c>
      <c r="T393" s="71">
        <v>4060</v>
      </c>
      <c r="U393" s="170">
        <v>76</v>
      </c>
      <c r="V393" s="70">
        <v>-0.11576721</v>
      </c>
      <c r="W393" s="70">
        <v>-0.21794871800000001</v>
      </c>
      <c r="X393" s="70">
        <v>0.103217158</v>
      </c>
      <c r="Y393" s="70">
        <v>-8.9087344999999998E-2</v>
      </c>
      <c r="Z393" s="70">
        <v>-7.9033232999999994E-2</v>
      </c>
      <c r="AA393" s="70">
        <v>-0.13908872899999999</v>
      </c>
      <c r="AB393" s="70">
        <v>-0.185061315</v>
      </c>
      <c r="AC393" s="70">
        <v>-0.200855378</v>
      </c>
      <c r="AD393" s="70">
        <v>-0.14598233099999999</v>
      </c>
      <c r="AE393" s="70">
        <v>-0.126436782</v>
      </c>
    </row>
    <row r="394" spans="1:31" s="61" customFormat="1" ht="15" customHeight="1" x14ac:dyDescent="0.4">
      <c r="A394" s="199">
        <v>44279</v>
      </c>
      <c r="B394" s="69">
        <v>41260</v>
      </c>
      <c r="C394" s="169">
        <v>67</v>
      </c>
      <c r="D394" s="71">
        <v>822</v>
      </c>
      <c r="E394" s="71">
        <v>9615</v>
      </c>
      <c r="F394" s="71">
        <v>17616</v>
      </c>
      <c r="G394" s="71">
        <v>852</v>
      </c>
      <c r="H394" s="71">
        <v>934</v>
      </c>
      <c r="I394" s="71">
        <v>6304</v>
      </c>
      <c r="J394" s="71">
        <v>4961</v>
      </c>
      <c r="K394" s="170">
        <v>89</v>
      </c>
      <c r="L394" s="69">
        <v>34871</v>
      </c>
      <c r="M394" s="169">
        <v>67</v>
      </c>
      <c r="N394" s="71">
        <v>818</v>
      </c>
      <c r="O394" s="71">
        <v>8378</v>
      </c>
      <c r="P394" s="71">
        <v>15048</v>
      </c>
      <c r="Q394" s="71">
        <v>702</v>
      </c>
      <c r="R394" s="71">
        <v>736</v>
      </c>
      <c r="S394" s="71">
        <v>5053</v>
      </c>
      <c r="T394" s="71">
        <v>3970</v>
      </c>
      <c r="U394" s="170">
        <v>99</v>
      </c>
      <c r="V394" s="70">
        <v>-0.16280613099999999</v>
      </c>
      <c r="W394" s="70">
        <v>0</v>
      </c>
      <c r="X394" s="70">
        <v>-4.8661800000000003E-3</v>
      </c>
      <c r="Y394" s="70">
        <v>-0.128653146</v>
      </c>
      <c r="Z394" s="70">
        <v>-0.145776567</v>
      </c>
      <c r="AA394" s="70">
        <v>-0.17605633800000001</v>
      </c>
      <c r="AB394" s="70">
        <v>-0.21199143500000001</v>
      </c>
      <c r="AC394" s="70">
        <v>-0.19844543100000001</v>
      </c>
      <c r="AD394" s="70">
        <v>-0.19975811299999999</v>
      </c>
      <c r="AE394" s="70">
        <v>0.112359551</v>
      </c>
    </row>
    <row r="395" spans="1:31" s="61" customFormat="1" ht="15" customHeight="1" x14ac:dyDescent="0.4">
      <c r="A395" s="199">
        <v>44280</v>
      </c>
      <c r="B395" s="69">
        <v>45324</v>
      </c>
      <c r="C395" s="169">
        <v>77</v>
      </c>
      <c r="D395" s="71">
        <v>851</v>
      </c>
      <c r="E395" s="71">
        <v>11447</v>
      </c>
      <c r="F395" s="71">
        <v>19258</v>
      </c>
      <c r="G395" s="71">
        <v>919</v>
      </c>
      <c r="H395" s="71">
        <v>931</v>
      </c>
      <c r="I395" s="71">
        <v>6684</v>
      </c>
      <c r="J395" s="71">
        <v>5032</v>
      </c>
      <c r="K395" s="170">
        <v>125</v>
      </c>
      <c r="L395" s="69">
        <v>34856</v>
      </c>
      <c r="M395" s="169">
        <v>57</v>
      </c>
      <c r="N395" s="71">
        <v>824</v>
      </c>
      <c r="O395" s="71">
        <v>8538</v>
      </c>
      <c r="P395" s="71">
        <v>15004</v>
      </c>
      <c r="Q395" s="71">
        <v>733</v>
      </c>
      <c r="R395" s="71">
        <v>715</v>
      </c>
      <c r="S395" s="71">
        <v>4839</v>
      </c>
      <c r="T395" s="71">
        <v>4062</v>
      </c>
      <c r="U395" s="170">
        <v>84</v>
      </c>
      <c r="V395" s="70">
        <v>-0.223130738</v>
      </c>
      <c r="W395" s="70">
        <v>-0.25974026</v>
      </c>
      <c r="X395" s="70">
        <v>-3.1727379999999999E-2</v>
      </c>
      <c r="Y395" s="70">
        <v>-0.25412771899999997</v>
      </c>
      <c r="Z395" s="70">
        <v>-0.22089521200000001</v>
      </c>
      <c r="AA395" s="70">
        <v>-0.20239390600000001</v>
      </c>
      <c r="AB395" s="70">
        <v>-0.23200859300000001</v>
      </c>
      <c r="AC395" s="70">
        <v>-0.276032316</v>
      </c>
      <c r="AD395" s="70">
        <v>-0.192766296</v>
      </c>
      <c r="AE395" s="70">
        <v>-0.32800000000000001</v>
      </c>
    </row>
    <row r="396" spans="1:31" s="61" customFormat="1" ht="15" customHeight="1" x14ac:dyDescent="0.4">
      <c r="A396" s="199">
        <v>44281</v>
      </c>
      <c r="B396" s="69">
        <v>42217</v>
      </c>
      <c r="C396" s="169">
        <v>65</v>
      </c>
      <c r="D396" s="71">
        <v>751</v>
      </c>
      <c r="E396" s="71">
        <v>10578</v>
      </c>
      <c r="F396" s="71">
        <v>18146</v>
      </c>
      <c r="G396" s="71">
        <v>830</v>
      </c>
      <c r="H396" s="71">
        <v>872</v>
      </c>
      <c r="I396" s="71">
        <v>6194</v>
      </c>
      <c r="J396" s="71">
        <v>4671</v>
      </c>
      <c r="K396" s="170">
        <v>110</v>
      </c>
      <c r="L396" s="69">
        <v>34029</v>
      </c>
      <c r="M396" s="169">
        <v>59</v>
      </c>
      <c r="N396" s="71">
        <v>775</v>
      </c>
      <c r="O396" s="71">
        <v>7999</v>
      </c>
      <c r="P396" s="71">
        <v>14384</v>
      </c>
      <c r="Q396" s="71">
        <v>749</v>
      </c>
      <c r="R396" s="71">
        <v>764</v>
      </c>
      <c r="S396" s="71">
        <v>5090</v>
      </c>
      <c r="T396" s="71">
        <v>4099</v>
      </c>
      <c r="U396" s="170">
        <v>110</v>
      </c>
      <c r="V396" s="70">
        <v>-0.177281204</v>
      </c>
      <c r="W396" s="70">
        <v>-9.2307691999999997E-2</v>
      </c>
      <c r="X396" s="70">
        <v>3.1957390000000002E-2</v>
      </c>
      <c r="Y396" s="70">
        <v>-0.24380790299999999</v>
      </c>
      <c r="Z396" s="70">
        <v>-0.207318417</v>
      </c>
      <c r="AA396" s="70">
        <v>-9.7590361E-2</v>
      </c>
      <c r="AB396" s="70">
        <v>-0.123853211</v>
      </c>
      <c r="AC396" s="70">
        <v>-0.178237004</v>
      </c>
      <c r="AD396" s="70">
        <v>-0.12245771799999999</v>
      </c>
      <c r="AE396" s="70">
        <v>0</v>
      </c>
    </row>
    <row r="397" spans="1:31" s="61" customFormat="1" ht="15" customHeight="1" x14ac:dyDescent="0.4">
      <c r="A397" s="199">
        <v>44282</v>
      </c>
      <c r="B397" s="69">
        <v>41700</v>
      </c>
      <c r="C397" s="169">
        <v>61</v>
      </c>
      <c r="D397" s="71">
        <v>753</v>
      </c>
      <c r="E397" s="71">
        <v>10704</v>
      </c>
      <c r="F397" s="71">
        <v>17818</v>
      </c>
      <c r="G397" s="71">
        <v>810</v>
      </c>
      <c r="H397" s="71">
        <v>866</v>
      </c>
      <c r="I397" s="71">
        <v>6020</v>
      </c>
      <c r="J397" s="71">
        <v>4568</v>
      </c>
      <c r="K397" s="170">
        <v>100</v>
      </c>
      <c r="L397" s="69">
        <v>31179</v>
      </c>
      <c r="M397" s="169">
        <v>44</v>
      </c>
      <c r="N397" s="71">
        <v>667</v>
      </c>
      <c r="O397" s="71">
        <v>7040</v>
      </c>
      <c r="P397" s="71">
        <v>13395</v>
      </c>
      <c r="Q397" s="71">
        <v>656</v>
      </c>
      <c r="R397" s="71">
        <v>699</v>
      </c>
      <c r="S397" s="71">
        <v>4785</v>
      </c>
      <c r="T397" s="71">
        <v>3812</v>
      </c>
      <c r="U397" s="170">
        <v>81</v>
      </c>
      <c r="V397" s="70">
        <v>-0.22122209300000001</v>
      </c>
      <c r="W397" s="70">
        <v>-0.27868852500000002</v>
      </c>
      <c r="X397" s="70">
        <v>-0.114209827</v>
      </c>
      <c r="Y397" s="70">
        <v>-0.342301943</v>
      </c>
      <c r="Z397" s="70">
        <v>-0.248232125</v>
      </c>
      <c r="AA397" s="70">
        <v>-0.190123457</v>
      </c>
      <c r="AB397" s="70">
        <v>-0.192840647</v>
      </c>
      <c r="AC397" s="70">
        <v>-0.20514950200000001</v>
      </c>
      <c r="AD397" s="70">
        <v>-0.165499124</v>
      </c>
      <c r="AE397" s="70">
        <v>-0.19</v>
      </c>
    </row>
    <row r="398" spans="1:31" s="61" customFormat="1" ht="15" customHeight="1" x14ac:dyDescent="0.4">
      <c r="A398" s="199">
        <v>44283</v>
      </c>
      <c r="B398" s="69">
        <v>41582</v>
      </c>
      <c r="C398" s="169">
        <v>75</v>
      </c>
      <c r="D398" s="71">
        <v>770</v>
      </c>
      <c r="E398" s="71">
        <v>10400</v>
      </c>
      <c r="F398" s="71">
        <v>17722</v>
      </c>
      <c r="G398" s="71">
        <v>852</v>
      </c>
      <c r="H398" s="71">
        <v>819</v>
      </c>
      <c r="I398" s="71">
        <v>6180</v>
      </c>
      <c r="J398" s="71">
        <v>4644</v>
      </c>
      <c r="K398" s="170">
        <v>120</v>
      </c>
      <c r="L398" s="69">
        <v>30996</v>
      </c>
      <c r="M398" s="169">
        <v>48</v>
      </c>
      <c r="N398" s="71">
        <v>687</v>
      </c>
      <c r="O398" s="71">
        <v>6923</v>
      </c>
      <c r="P398" s="71">
        <v>13237</v>
      </c>
      <c r="Q398" s="71">
        <v>668</v>
      </c>
      <c r="R398" s="71">
        <v>702</v>
      </c>
      <c r="S398" s="71">
        <v>4877</v>
      </c>
      <c r="T398" s="71">
        <v>3756</v>
      </c>
      <c r="U398" s="170">
        <v>98</v>
      </c>
      <c r="V398" s="70">
        <v>-0.227984093</v>
      </c>
      <c r="W398" s="70">
        <v>-0.36</v>
      </c>
      <c r="X398" s="70">
        <v>-0.107792208</v>
      </c>
      <c r="Y398" s="70">
        <v>-0.334326923</v>
      </c>
      <c r="Z398" s="70">
        <v>-0.25307527400000002</v>
      </c>
      <c r="AA398" s="70">
        <v>-0.215962441</v>
      </c>
      <c r="AB398" s="70">
        <v>-0.14285714299999999</v>
      </c>
      <c r="AC398" s="70">
        <v>-0.210841424</v>
      </c>
      <c r="AD398" s="70">
        <v>-0.19121447</v>
      </c>
      <c r="AE398" s="70">
        <v>-0.18333333299999999</v>
      </c>
    </row>
    <row r="399" spans="1:31" s="61" customFormat="1" ht="15" customHeight="1" x14ac:dyDescent="0.4">
      <c r="A399" s="199">
        <v>44284</v>
      </c>
      <c r="B399" s="69">
        <v>42019</v>
      </c>
      <c r="C399" s="169">
        <v>71</v>
      </c>
      <c r="D399" s="71">
        <v>833</v>
      </c>
      <c r="E399" s="71">
        <v>10590</v>
      </c>
      <c r="F399" s="71">
        <v>17910</v>
      </c>
      <c r="G399" s="71">
        <v>873</v>
      </c>
      <c r="H399" s="71">
        <v>831</v>
      </c>
      <c r="I399" s="71">
        <v>6157</v>
      </c>
      <c r="J399" s="71">
        <v>4658</v>
      </c>
      <c r="K399" s="170">
        <v>96</v>
      </c>
      <c r="L399" s="69">
        <v>35811</v>
      </c>
      <c r="M399" s="169">
        <v>72</v>
      </c>
      <c r="N399" s="71">
        <v>777</v>
      </c>
      <c r="O399" s="71">
        <v>8603</v>
      </c>
      <c r="P399" s="71">
        <v>15850</v>
      </c>
      <c r="Q399" s="71">
        <v>739</v>
      </c>
      <c r="R399" s="71">
        <v>616</v>
      </c>
      <c r="S399" s="71">
        <v>4763</v>
      </c>
      <c r="T399" s="71">
        <v>4278</v>
      </c>
      <c r="U399" s="170">
        <v>113</v>
      </c>
      <c r="V399" s="70">
        <v>-0.13430271399999999</v>
      </c>
      <c r="W399" s="70">
        <v>1.4084507E-2</v>
      </c>
      <c r="X399" s="70">
        <v>-6.7226890999999997E-2</v>
      </c>
      <c r="Y399" s="70">
        <v>-0.18762983899999999</v>
      </c>
      <c r="Z399" s="70">
        <v>-0.115019542</v>
      </c>
      <c r="AA399" s="70">
        <v>-0.15349370000000001</v>
      </c>
      <c r="AB399" s="70">
        <v>-0.25872442800000001</v>
      </c>
      <c r="AC399" s="70">
        <v>-0.22640896499999999</v>
      </c>
      <c r="AD399" s="70">
        <v>-8.1580077000000001E-2</v>
      </c>
      <c r="AE399" s="70">
        <v>0.17708333300000001</v>
      </c>
    </row>
    <row r="400" spans="1:31" s="61" customFormat="1" ht="15" customHeight="1" x14ac:dyDescent="0.4">
      <c r="A400" s="199">
        <v>44285</v>
      </c>
      <c r="B400" s="69">
        <v>39396</v>
      </c>
      <c r="C400" s="169">
        <v>65</v>
      </c>
      <c r="D400" s="71">
        <v>721</v>
      </c>
      <c r="E400" s="71">
        <v>9265</v>
      </c>
      <c r="F400" s="71">
        <v>16686</v>
      </c>
      <c r="G400" s="71">
        <v>876</v>
      </c>
      <c r="H400" s="71">
        <v>868</v>
      </c>
      <c r="I400" s="71">
        <v>6179</v>
      </c>
      <c r="J400" s="71">
        <v>4623</v>
      </c>
      <c r="K400" s="170">
        <v>113</v>
      </c>
      <c r="L400" s="69">
        <v>35056</v>
      </c>
      <c r="M400" s="169">
        <v>57</v>
      </c>
      <c r="N400" s="71">
        <v>729</v>
      </c>
      <c r="O400" s="71">
        <v>8401</v>
      </c>
      <c r="P400" s="71">
        <v>15291</v>
      </c>
      <c r="Q400" s="71">
        <v>649</v>
      </c>
      <c r="R400" s="71">
        <v>698</v>
      </c>
      <c r="S400" s="71">
        <v>4933</v>
      </c>
      <c r="T400" s="71">
        <v>4193</v>
      </c>
      <c r="U400" s="170">
        <v>105</v>
      </c>
      <c r="V400" s="70">
        <v>-0.115362915</v>
      </c>
      <c r="W400" s="70">
        <v>-0.123076923</v>
      </c>
      <c r="X400" s="70">
        <v>1.10957E-2</v>
      </c>
      <c r="Y400" s="70">
        <v>-9.3254182000000005E-2</v>
      </c>
      <c r="Z400" s="70">
        <v>-8.360302E-2</v>
      </c>
      <c r="AA400" s="70">
        <v>-0.25913241999999997</v>
      </c>
      <c r="AB400" s="70">
        <v>-0.19585253499999999</v>
      </c>
      <c r="AC400" s="70">
        <v>-0.20165075299999999</v>
      </c>
      <c r="AD400" s="70">
        <v>-9.3013195000000007E-2</v>
      </c>
      <c r="AE400" s="70">
        <v>-7.0796460000000005E-2</v>
      </c>
    </row>
    <row r="401" spans="1:31" s="61" customFormat="1" ht="15" customHeight="1" x14ac:dyDescent="0.4">
      <c r="A401" s="199">
        <v>44286</v>
      </c>
      <c r="B401" s="69">
        <v>40796</v>
      </c>
      <c r="C401" s="169">
        <v>68</v>
      </c>
      <c r="D401" s="71">
        <v>795</v>
      </c>
      <c r="E401" s="71">
        <v>9716</v>
      </c>
      <c r="F401" s="71">
        <v>17035</v>
      </c>
      <c r="G401" s="71">
        <v>893</v>
      </c>
      <c r="H401" s="71">
        <v>924</v>
      </c>
      <c r="I401" s="71">
        <v>6418</v>
      </c>
      <c r="J401" s="71">
        <v>4858</v>
      </c>
      <c r="K401" s="170">
        <v>89</v>
      </c>
      <c r="L401" s="69">
        <v>34556</v>
      </c>
      <c r="M401" s="169">
        <v>67</v>
      </c>
      <c r="N401" s="71">
        <v>740</v>
      </c>
      <c r="O401" s="71">
        <v>8509</v>
      </c>
      <c r="P401" s="71">
        <v>14713</v>
      </c>
      <c r="Q401" s="71">
        <v>608</v>
      </c>
      <c r="R401" s="71">
        <v>763</v>
      </c>
      <c r="S401" s="71">
        <v>5031</v>
      </c>
      <c r="T401" s="71">
        <v>4017</v>
      </c>
      <c r="U401" s="170">
        <v>108</v>
      </c>
      <c r="V401" s="70">
        <v>-0.161936937</v>
      </c>
      <c r="W401" s="70">
        <v>-1.4705882E-2</v>
      </c>
      <c r="X401" s="70">
        <v>-6.9182389999999996E-2</v>
      </c>
      <c r="Y401" s="70">
        <v>-0.12422807700000001</v>
      </c>
      <c r="Z401" s="70">
        <v>-0.136307602</v>
      </c>
      <c r="AA401" s="70">
        <v>-0.31914893599999999</v>
      </c>
      <c r="AB401" s="70">
        <v>-0.17424242400000001</v>
      </c>
      <c r="AC401" s="70">
        <v>-0.216110938</v>
      </c>
      <c r="AD401" s="70">
        <v>-0.173116509</v>
      </c>
      <c r="AE401" s="70">
        <v>0.21348314600000001</v>
      </c>
    </row>
    <row r="402" spans="1:31" s="61" customFormat="1" ht="15" customHeight="1" x14ac:dyDescent="0.4">
      <c r="A402" s="199" t="s">
        <v>349</v>
      </c>
      <c r="B402" s="69">
        <v>45481</v>
      </c>
      <c r="C402" s="169">
        <v>81</v>
      </c>
      <c r="D402" s="71">
        <v>861</v>
      </c>
      <c r="E402" s="71">
        <v>11503</v>
      </c>
      <c r="F402" s="71">
        <v>19330</v>
      </c>
      <c r="G402" s="71">
        <v>940</v>
      </c>
      <c r="H402" s="71">
        <v>909</v>
      </c>
      <c r="I402" s="71">
        <v>6768</v>
      </c>
      <c r="J402" s="71">
        <v>4983</v>
      </c>
      <c r="K402" s="170">
        <v>106</v>
      </c>
      <c r="L402" s="69">
        <v>33847</v>
      </c>
      <c r="M402" s="169">
        <v>73</v>
      </c>
      <c r="N402" s="71">
        <v>722</v>
      </c>
      <c r="O402" s="71">
        <v>7818</v>
      </c>
      <c r="P402" s="71">
        <v>14282</v>
      </c>
      <c r="Q402" s="71">
        <v>702</v>
      </c>
      <c r="R402" s="71">
        <v>786</v>
      </c>
      <c r="S402" s="71">
        <v>5135</v>
      </c>
      <c r="T402" s="71">
        <v>4235</v>
      </c>
      <c r="U402" s="170">
        <v>94</v>
      </c>
      <c r="V402" s="70">
        <v>-0.233945494</v>
      </c>
      <c r="W402" s="70">
        <v>-9.8765432E-2</v>
      </c>
      <c r="X402" s="70">
        <v>-0.16144018600000001</v>
      </c>
      <c r="Y402" s="70">
        <v>-0.32035121300000002</v>
      </c>
      <c r="Z402" s="70">
        <v>-0.26114847400000002</v>
      </c>
      <c r="AA402" s="70">
        <v>-0.25319148899999999</v>
      </c>
      <c r="AB402" s="70">
        <v>-0.13531353099999999</v>
      </c>
      <c r="AC402" s="70">
        <v>-0.24128250600000001</v>
      </c>
      <c r="AD402" s="70">
        <v>-0.15011037499999999</v>
      </c>
      <c r="AE402" s="70">
        <v>-0.11320754700000001</v>
      </c>
    </row>
    <row r="403" spans="1:31" s="61" customFormat="1" ht="15" customHeight="1" x14ac:dyDescent="0.4">
      <c r="A403" s="199">
        <v>44288</v>
      </c>
      <c r="B403" s="69">
        <v>43010</v>
      </c>
      <c r="C403" s="169">
        <v>61</v>
      </c>
      <c r="D403" s="71">
        <v>758</v>
      </c>
      <c r="E403" s="71">
        <v>10907</v>
      </c>
      <c r="F403" s="71">
        <v>18130</v>
      </c>
      <c r="G403" s="71">
        <v>905</v>
      </c>
      <c r="H403" s="71">
        <v>853</v>
      </c>
      <c r="I403" s="71">
        <v>6535</v>
      </c>
      <c r="J403" s="71">
        <v>4754</v>
      </c>
      <c r="K403" s="170">
        <v>107</v>
      </c>
      <c r="L403" s="69">
        <v>32075</v>
      </c>
      <c r="M403" s="169">
        <v>55</v>
      </c>
      <c r="N403" s="71">
        <v>744</v>
      </c>
      <c r="O403" s="71">
        <v>7712</v>
      </c>
      <c r="P403" s="71">
        <v>12926</v>
      </c>
      <c r="Q403" s="71">
        <v>716</v>
      </c>
      <c r="R403" s="71">
        <v>801</v>
      </c>
      <c r="S403" s="71">
        <v>5000</v>
      </c>
      <c r="T403" s="71">
        <v>4022</v>
      </c>
      <c r="U403" s="170">
        <v>99</v>
      </c>
      <c r="V403" s="70">
        <v>-0.241098963</v>
      </c>
      <c r="W403" s="70">
        <v>-9.8360656000000005E-2</v>
      </c>
      <c r="X403" s="70">
        <v>-1.8469657E-2</v>
      </c>
      <c r="Y403" s="70">
        <v>-0.292931145</v>
      </c>
      <c r="Z403" s="70">
        <v>-0.28703805799999998</v>
      </c>
      <c r="AA403" s="70">
        <v>-0.208839779</v>
      </c>
      <c r="AB403" s="70">
        <v>-6.0961313000000003E-2</v>
      </c>
      <c r="AC403" s="70">
        <v>-0.23488905900000001</v>
      </c>
      <c r="AD403" s="70">
        <v>-0.15397559899999999</v>
      </c>
      <c r="AE403" s="70">
        <v>-7.4766355000000007E-2</v>
      </c>
    </row>
    <row r="404" spans="1:31" s="61" customFormat="1" ht="15" customHeight="1" x14ac:dyDescent="0.4">
      <c r="A404" s="199">
        <v>44289</v>
      </c>
      <c r="B404" s="69">
        <v>42011</v>
      </c>
      <c r="C404" s="169">
        <v>61</v>
      </c>
      <c r="D404" s="71">
        <v>748</v>
      </c>
      <c r="E404" s="71">
        <v>10697</v>
      </c>
      <c r="F404" s="71">
        <v>17776</v>
      </c>
      <c r="G404" s="71">
        <v>884</v>
      </c>
      <c r="H404" s="71">
        <v>835</v>
      </c>
      <c r="I404" s="71">
        <v>6441</v>
      </c>
      <c r="J404" s="71">
        <v>4462</v>
      </c>
      <c r="K404" s="170">
        <v>107</v>
      </c>
      <c r="L404" s="69">
        <v>32044</v>
      </c>
      <c r="M404" s="169">
        <v>58</v>
      </c>
      <c r="N404" s="71">
        <v>747</v>
      </c>
      <c r="O404" s="71">
        <v>7246</v>
      </c>
      <c r="P404" s="71">
        <v>13600</v>
      </c>
      <c r="Q404" s="71">
        <v>725</v>
      </c>
      <c r="R404" s="71">
        <v>716</v>
      </c>
      <c r="S404" s="71">
        <v>4970</v>
      </c>
      <c r="T404" s="71">
        <v>3899</v>
      </c>
      <c r="U404" s="170">
        <v>83</v>
      </c>
      <c r="V404" s="70">
        <v>-0.20808583999999999</v>
      </c>
      <c r="W404" s="70">
        <v>-4.9180328000000002E-2</v>
      </c>
      <c r="X404" s="70">
        <v>-1.336898E-3</v>
      </c>
      <c r="Y404" s="70">
        <v>-0.32261381700000002</v>
      </c>
      <c r="Z404" s="70">
        <v>-0.23492349200000001</v>
      </c>
      <c r="AA404" s="70">
        <v>-0.179864253</v>
      </c>
      <c r="AB404" s="70">
        <v>-0.14251496999999999</v>
      </c>
      <c r="AC404" s="70">
        <v>-0.228380686</v>
      </c>
      <c r="AD404" s="70">
        <v>-0.126176602</v>
      </c>
      <c r="AE404" s="70">
        <v>-0.22429906499999999</v>
      </c>
    </row>
    <row r="405" spans="1:31" s="61" customFormat="1" ht="15" customHeight="1" x14ac:dyDescent="0.4">
      <c r="A405" s="199">
        <v>44290</v>
      </c>
      <c r="B405" s="69">
        <v>41146</v>
      </c>
      <c r="C405" s="169">
        <v>58</v>
      </c>
      <c r="D405" s="71">
        <v>779</v>
      </c>
      <c r="E405" s="71">
        <v>10033</v>
      </c>
      <c r="F405" s="71">
        <v>17602</v>
      </c>
      <c r="G405" s="71">
        <v>817</v>
      </c>
      <c r="H405" s="71">
        <v>826</v>
      </c>
      <c r="I405" s="71">
        <v>6330</v>
      </c>
      <c r="J405" s="71">
        <v>4592</v>
      </c>
      <c r="K405" s="170">
        <v>109</v>
      </c>
      <c r="L405" s="69">
        <v>31234</v>
      </c>
      <c r="M405" s="169">
        <v>59</v>
      </c>
      <c r="N405" s="71">
        <v>606</v>
      </c>
      <c r="O405" s="71">
        <v>7229</v>
      </c>
      <c r="P405" s="71">
        <v>13169</v>
      </c>
      <c r="Q405" s="71">
        <v>695</v>
      </c>
      <c r="R405" s="71">
        <v>705</v>
      </c>
      <c r="S405" s="71">
        <v>4741</v>
      </c>
      <c r="T405" s="71">
        <v>3948</v>
      </c>
      <c r="U405" s="170">
        <v>82</v>
      </c>
      <c r="V405" s="70">
        <v>-0.22845755800000001</v>
      </c>
      <c r="W405" s="70">
        <v>1.7241379000000001E-2</v>
      </c>
      <c r="X405" s="70">
        <v>-0.22207958899999999</v>
      </c>
      <c r="Y405" s="70">
        <v>-0.27947772399999998</v>
      </c>
      <c r="Z405" s="70">
        <v>-0.25184638100000001</v>
      </c>
      <c r="AA405" s="70">
        <v>-0.14932680500000001</v>
      </c>
      <c r="AB405" s="70">
        <v>-0.14648910400000001</v>
      </c>
      <c r="AC405" s="70">
        <v>-0.25102685600000002</v>
      </c>
      <c r="AD405" s="70">
        <v>-0.140243902</v>
      </c>
      <c r="AE405" s="70">
        <v>-0.24770642200000001</v>
      </c>
    </row>
    <row r="406" spans="1:31" s="61" customFormat="1" ht="15" customHeight="1" x14ac:dyDescent="0.4">
      <c r="A406" s="199">
        <v>44291</v>
      </c>
      <c r="B406" s="69">
        <v>41863</v>
      </c>
      <c r="C406" s="169">
        <v>62</v>
      </c>
      <c r="D406" s="71">
        <v>770</v>
      </c>
      <c r="E406" s="71">
        <v>10494</v>
      </c>
      <c r="F406" s="71">
        <v>17837</v>
      </c>
      <c r="G406" s="71">
        <v>882</v>
      </c>
      <c r="H406" s="71">
        <v>865</v>
      </c>
      <c r="I406" s="71">
        <v>6270</v>
      </c>
      <c r="J406" s="71">
        <v>4592</v>
      </c>
      <c r="K406" s="170">
        <v>91</v>
      </c>
      <c r="L406" s="69">
        <v>35685</v>
      </c>
      <c r="M406" s="169">
        <v>64</v>
      </c>
      <c r="N406" s="71">
        <v>793</v>
      </c>
      <c r="O406" s="71">
        <v>8284</v>
      </c>
      <c r="P406" s="71">
        <v>15375</v>
      </c>
      <c r="Q406" s="71">
        <v>770</v>
      </c>
      <c r="R406" s="71">
        <v>796</v>
      </c>
      <c r="S406" s="71">
        <v>5289</v>
      </c>
      <c r="T406" s="71">
        <v>4216</v>
      </c>
      <c r="U406" s="170">
        <v>98</v>
      </c>
      <c r="V406" s="70">
        <v>-0.12649431</v>
      </c>
      <c r="W406" s="70">
        <v>3.2258065000000002E-2</v>
      </c>
      <c r="X406" s="70">
        <v>2.9870130000000002E-2</v>
      </c>
      <c r="Y406" s="70">
        <v>-0.210596531</v>
      </c>
      <c r="Z406" s="70">
        <v>-0.13802769500000001</v>
      </c>
      <c r="AA406" s="70">
        <v>-0.126984127</v>
      </c>
      <c r="AB406" s="70">
        <v>-7.9768785999999994E-2</v>
      </c>
      <c r="AC406" s="70">
        <v>-0.15645933000000001</v>
      </c>
      <c r="AD406" s="70">
        <v>-8.1881533000000006E-2</v>
      </c>
      <c r="AE406" s="70">
        <v>7.6923077000000006E-2</v>
      </c>
    </row>
    <row r="407" spans="1:31" s="61" customFormat="1" ht="15" customHeight="1" x14ac:dyDescent="0.4">
      <c r="A407" s="199">
        <v>44292</v>
      </c>
      <c r="B407" s="69">
        <v>39553</v>
      </c>
      <c r="C407" s="169">
        <v>65</v>
      </c>
      <c r="D407" s="71">
        <v>762</v>
      </c>
      <c r="E407" s="71">
        <v>9292</v>
      </c>
      <c r="F407" s="71">
        <v>16922</v>
      </c>
      <c r="G407" s="71">
        <v>836</v>
      </c>
      <c r="H407" s="71">
        <v>863</v>
      </c>
      <c r="I407" s="71">
        <v>6325</v>
      </c>
      <c r="J407" s="71">
        <v>4393</v>
      </c>
      <c r="K407" s="170">
        <v>95</v>
      </c>
      <c r="L407" s="69">
        <v>36698</v>
      </c>
      <c r="M407" s="169">
        <v>62</v>
      </c>
      <c r="N407" s="71">
        <v>864</v>
      </c>
      <c r="O407" s="71">
        <v>8828</v>
      </c>
      <c r="P407" s="71">
        <v>15684</v>
      </c>
      <c r="Q407" s="71">
        <v>742</v>
      </c>
      <c r="R407" s="71">
        <v>799</v>
      </c>
      <c r="S407" s="71">
        <v>5236</v>
      </c>
      <c r="T407" s="71">
        <v>4375</v>
      </c>
      <c r="U407" s="170">
        <v>108</v>
      </c>
      <c r="V407" s="70">
        <v>-7.9012589999999994E-2</v>
      </c>
      <c r="W407" s="70">
        <v>-4.6153845999999998E-2</v>
      </c>
      <c r="X407" s="70">
        <v>0.133858268</v>
      </c>
      <c r="Y407" s="70">
        <v>-4.9935427999999997E-2</v>
      </c>
      <c r="Z407" s="70">
        <v>-7.3159200999999993E-2</v>
      </c>
      <c r="AA407" s="70">
        <v>-0.11244019099999999</v>
      </c>
      <c r="AB407" s="70">
        <v>-7.4159906999999997E-2</v>
      </c>
      <c r="AC407" s="70">
        <v>-0.17217391300000001</v>
      </c>
      <c r="AD407" s="70">
        <v>-4.0974280000000002E-3</v>
      </c>
      <c r="AE407" s="70">
        <v>0.13684210499999999</v>
      </c>
    </row>
    <row r="408" spans="1:31" s="61" customFormat="1" ht="15" customHeight="1" x14ac:dyDescent="0.4">
      <c r="A408" s="199">
        <v>44293</v>
      </c>
      <c r="B408" s="69">
        <v>41211</v>
      </c>
      <c r="C408" s="169">
        <v>67</v>
      </c>
      <c r="D408" s="71">
        <v>791</v>
      </c>
      <c r="E408" s="71">
        <v>9751</v>
      </c>
      <c r="F408" s="71">
        <v>17707</v>
      </c>
      <c r="G408" s="71">
        <v>864</v>
      </c>
      <c r="H408" s="71">
        <v>974</v>
      </c>
      <c r="I408" s="71">
        <v>6285</v>
      </c>
      <c r="J408" s="71">
        <v>4682</v>
      </c>
      <c r="K408" s="170">
        <v>90</v>
      </c>
      <c r="L408" s="69">
        <v>35204</v>
      </c>
      <c r="M408" s="169">
        <v>70</v>
      </c>
      <c r="N408" s="71">
        <v>817</v>
      </c>
      <c r="O408" s="71">
        <v>8560</v>
      </c>
      <c r="P408" s="71">
        <v>14929</v>
      </c>
      <c r="Q408" s="71">
        <v>739</v>
      </c>
      <c r="R408" s="71">
        <v>797</v>
      </c>
      <c r="S408" s="71">
        <v>5096</v>
      </c>
      <c r="T408" s="71">
        <v>4095</v>
      </c>
      <c r="U408" s="170">
        <v>101</v>
      </c>
      <c r="V408" s="70">
        <v>-0.15308327999999999</v>
      </c>
      <c r="W408" s="70">
        <v>4.4776119000000003E-2</v>
      </c>
      <c r="X408" s="70">
        <v>3.2869784999999999E-2</v>
      </c>
      <c r="Y408" s="70">
        <v>-0.122141319</v>
      </c>
      <c r="Z408" s="70">
        <v>-0.156887107</v>
      </c>
      <c r="AA408" s="70">
        <v>-0.14467592600000001</v>
      </c>
      <c r="AB408" s="70">
        <v>-0.181724846</v>
      </c>
      <c r="AC408" s="70">
        <v>-0.18918058900000001</v>
      </c>
      <c r="AD408" s="70">
        <v>-0.12537377199999999</v>
      </c>
      <c r="AE408" s="70">
        <v>0.12222222200000001</v>
      </c>
    </row>
    <row r="409" spans="1:31" s="61" customFormat="1" ht="15" customHeight="1" x14ac:dyDescent="0.4">
      <c r="A409" s="199">
        <v>44294</v>
      </c>
      <c r="B409" s="69">
        <v>45469</v>
      </c>
      <c r="C409" s="169">
        <v>74</v>
      </c>
      <c r="D409" s="71">
        <v>786</v>
      </c>
      <c r="E409" s="71">
        <v>11231</v>
      </c>
      <c r="F409" s="71">
        <v>19709</v>
      </c>
      <c r="G409" s="71">
        <v>937</v>
      </c>
      <c r="H409" s="71">
        <v>969</v>
      </c>
      <c r="I409" s="71">
        <v>6899</v>
      </c>
      <c r="J409" s="71">
        <v>4748</v>
      </c>
      <c r="K409" s="170">
        <v>116</v>
      </c>
      <c r="L409" s="69">
        <v>35255</v>
      </c>
      <c r="M409" s="169">
        <v>57</v>
      </c>
      <c r="N409" s="71">
        <v>805</v>
      </c>
      <c r="O409" s="71">
        <v>8755</v>
      </c>
      <c r="P409" s="71">
        <v>15139</v>
      </c>
      <c r="Q409" s="71">
        <v>710</v>
      </c>
      <c r="R409" s="71">
        <v>723</v>
      </c>
      <c r="S409" s="71">
        <v>4895</v>
      </c>
      <c r="T409" s="71">
        <v>4088</v>
      </c>
      <c r="U409" s="170">
        <v>83</v>
      </c>
      <c r="V409" s="70">
        <v>-0.22600619199999999</v>
      </c>
      <c r="W409" s="70">
        <v>-0.22972972999999999</v>
      </c>
      <c r="X409" s="70">
        <v>2.4173027999999999E-2</v>
      </c>
      <c r="Y409" s="70">
        <v>-0.22046122300000001</v>
      </c>
      <c r="Z409" s="70">
        <v>-0.23187376300000001</v>
      </c>
      <c r="AA409" s="70">
        <v>-0.24226254</v>
      </c>
      <c r="AB409" s="70">
        <v>-0.25386996899999997</v>
      </c>
      <c r="AC409" s="70">
        <v>-0.29047688100000002</v>
      </c>
      <c r="AD409" s="70">
        <v>-0.13900589699999999</v>
      </c>
      <c r="AE409" s="70">
        <v>-0.28448275899999997</v>
      </c>
    </row>
    <row r="410" spans="1:31" s="61" customFormat="1" ht="15" customHeight="1" x14ac:dyDescent="0.4">
      <c r="A410" s="199">
        <v>44295</v>
      </c>
      <c r="B410" s="69">
        <v>42861</v>
      </c>
      <c r="C410" s="169">
        <v>69</v>
      </c>
      <c r="D410" s="71">
        <v>736</v>
      </c>
      <c r="E410" s="71">
        <v>10683</v>
      </c>
      <c r="F410" s="71">
        <v>18273</v>
      </c>
      <c r="G410" s="71">
        <v>918</v>
      </c>
      <c r="H410" s="71">
        <v>932</v>
      </c>
      <c r="I410" s="71">
        <v>6618</v>
      </c>
      <c r="J410" s="71">
        <v>4524</v>
      </c>
      <c r="K410" s="170">
        <v>108</v>
      </c>
      <c r="L410" s="69">
        <v>35607</v>
      </c>
      <c r="M410" s="169">
        <v>58</v>
      </c>
      <c r="N410" s="71">
        <v>782</v>
      </c>
      <c r="O410" s="71">
        <v>8696</v>
      </c>
      <c r="P410" s="71">
        <v>15188</v>
      </c>
      <c r="Q410" s="71">
        <v>722</v>
      </c>
      <c r="R410" s="71">
        <v>752</v>
      </c>
      <c r="S410" s="71">
        <v>5284</v>
      </c>
      <c r="T410" s="71">
        <v>4029</v>
      </c>
      <c r="U410" s="170">
        <v>96</v>
      </c>
      <c r="V410" s="70">
        <v>-0.163683262</v>
      </c>
      <c r="W410" s="70">
        <v>-0.15942028999999999</v>
      </c>
      <c r="X410" s="70">
        <v>6.25E-2</v>
      </c>
      <c r="Y410" s="70">
        <v>-0.18599644300000001</v>
      </c>
      <c r="Z410" s="70">
        <v>-0.168828326</v>
      </c>
      <c r="AA410" s="70">
        <v>-0.21350762500000001</v>
      </c>
      <c r="AB410" s="70">
        <v>-0.193133047</v>
      </c>
      <c r="AC410" s="70">
        <v>-0.201571472</v>
      </c>
      <c r="AD410" s="70">
        <v>-0.109416446</v>
      </c>
      <c r="AE410" s="70">
        <v>-0.111111111</v>
      </c>
    </row>
    <row r="411" spans="1:31" s="61" customFormat="1" ht="15" customHeight="1" x14ac:dyDescent="0.4">
      <c r="A411" s="199">
        <v>44296</v>
      </c>
      <c r="B411" s="69">
        <v>42134</v>
      </c>
      <c r="C411" s="169">
        <v>63</v>
      </c>
      <c r="D411" s="71">
        <v>774</v>
      </c>
      <c r="E411" s="71">
        <v>10735</v>
      </c>
      <c r="F411" s="71">
        <v>17910</v>
      </c>
      <c r="G411" s="71">
        <v>860</v>
      </c>
      <c r="H411" s="71">
        <v>899</v>
      </c>
      <c r="I411" s="71">
        <v>6357</v>
      </c>
      <c r="J411" s="71">
        <v>4430</v>
      </c>
      <c r="K411" s="170">
        <v>106</v>
      </c>
      <c r="L411" s="69">
        <v>32662</v>
      </c>
      <c r="M411" s="169">
        <v>62</v>
      </c>
      <c r="N411" s="71">
        <v>773</v>
      </c>
      <c r="O411" s="71">
        <v>7688</v>
      </c>
      <c r="P411" s="71">
        <v>14005</v>
      </c>
      <c r="Q411" s="71">
        <v>740</v>
      </c>
      <c r="R411" s="71">
        <v>756</v>
      </c>
      <c r="S411" s="71">
        <v>4626</v>
      </c>
      <c r="T411" s="71">
        <v>3923</v>
      </c>
      <c r="U411" s="170">
        <v>89</v>
      </c>
      <c r="V411" s="70">
        <v>-0.20462435100000001</v>
      </c>
      <c r="W411" s="70">
        <v>-1.5873016E-2</v>
      </c>
      <c r="X411" s="70">
        <v>-1.29199E-3</v>
      </c>
      <c r="Y411" s="70">
        <v>-0.283837913</v>
      </c>
      <c r="Z411" s="70">
        <v>-0.21803461800000001</v>
      </c>
      <c r="AA411" s="70">
        <v>-0.139534884</v>
      </c>
      <c r="AB411" s="70">
        <v>-0.15906562799999999</v>
      </c>
      <c r="AC411" s="70">
        <v>-0.27229825400000002</v>
      </c>
      <c r="AD411" s="70">
        <v>-0.114446953</v>
      </c>
      <c r="AE411" s="70">
        <v>-0.160377358</v>
      </c>
    </row>
    <row r="412" spans="1:31" s="61" customFormat="1" ht="15" customHeight="1" x14ac:dyDescent="0.4">
      <c r="A412" s="199">
        <v>44297</v>
      </c>
      <c r="B412" s="69">
        <v>40899</v>
      </c>
      <c r="C412" s="169">
        <v>67</v>
      </c>
      <c r="D412" s="71">
        <v>821</v>
      </c>
      <c r="E412" s="71">
        <v>10462</v>
      </c>
      <c r="F412" s="71">
        <v>17233</v>
      </c>
      <c r="G412" s="71">
        <v>861</v>
      </c>
      <c r="H412" s="71">
        <v>870</v>
      </c>
      <c r="I412" s="71">
        <v>6261</v>
      </c>
      <c r="J412" s="71">
        <v>4232</v>
      </c>
      <c r="K412" s="170">
        <v>92</v>
      </c>
      <c r="L412" s="69">
        <v>32087</v>
      </c>
      <c r="M412" s="169">
        <v>65</v>
      </c>
      <c r="N412" s="71">
        <v>698</v>
      </c>
      <c r="O412" s="71">
        <v>7717</v>
      </c>
      <c r="P412" s="71">
        <v>13562</v>
      </c>
      <c r="Q412" s="71">
        <v>704</v>
      </c>
      <c r="R412" s="71">
        <v>753</v>
      </c>
      <c r="S412" s="71">
        <v>4585</v>
      </c>
      <c r="T412" s="71">
        <v>3933</v>
      </c>
      <c r="U412" s="170">
        <v>70</v>
      </c>
      <c r="V412" s="70">
        <v>-0.19932976299999999</v>
      </c>
      <c r="W412" s="70">
        <v>-2.9850746000000001E-2</v>
      </c>
      <c r="X412" s="70">
        <v>-0.14981729599999999</v>
      </c>
      <c r="Y412" s="70">
        <v>-0.26237812999999999</v>
      </c>
      <c r="Z412" s="70">
        <v>-0.21302152799999999</v>
      </c>
      <c r="AA412" s="70">
        <v>-0.18234610900000001</v>
      </c>
      <c r="AB412" s="70">
        <v>-0.13448275900000001</v>
      </c>
      <c r="AC412" s="70">
        <v>-0.26768886800000002</v>
      </c>
      <c r="AD412" s="70">
        <v>-7.0652173999999998E-2</v>
      </c>
      <c r="AE412" s="70">
        <v>-0.239130435</v>
      </c>
    </row>
    <row r="413" spans="1:31" s="61" customFormat="1" ht="15" customHeight="1" x14ac:dyDescent="0.4">
      <c r="A413" s="199">
        <v>44298</v>
      </c>
      <c r="B413" s="69">
        <v>42464</v>
      </c>
      <c r="C413" s="169">
        <v>75</v>
      </c>
      <c r="D413" s="71">
        <v>784</v>
      </c>
      <c r="E413" s="71">
        <v>10817</v>
      </c>
      <c r="F413" s="71">
        <v>17988</v>
      </c>
      <c r="G413" s="71">
        <v>871</v>
      </c>
      <c r="H413" s="71">
        <v>934</v>
      </c>
      <c r="I413" s="71">
        <v>6418</v>
      </c>
      <c r="J413" s="71">
        <v>4472</v>
      </c>
      <c r="K413" s="170">
        <v>105</v>
      </c>
      <c r="L413" s="69">
        <v>36783</v>
      </c>
      <c r="M413" s="169">
        <v>50</v>
      </c>
      <c r="N413" s="71">
        <v>881</v>
      </c>
      <c r="O413" s="71">
        <v>9373</v>
      </c>
      <c r="P413" s="71">
        <v>15212</v>
      </c>
      <c r="Q413" s="71">
        <v>736</v>
      </c>
      <c r="R413" s="71">
        <v>773</v>
      </c>
      <c r="S413" s="71">
        <v>5241</v>
      </c>
      <c r="T413" s="71">
        <v>4415</v>
      </c>
      <c r="U413" s="170">
        <v>102</v>
      </c>
      <c r="V413" s="70">
        <v>-0.13388314800000001</v>
      </c>
      <c r="W413" s="70">
        <v>-0.33333333300000001</v>
      </c>
      <c r="X413" s="70">
        <v>0.12372449000000001</v>
      </c>
      <c r="Y413" s="70">
        <v>-0.133493575</v>
      </c>
      <c r="Z413" s="70">
        <v>-0.15432510599999999</v>
      </c>
      <c r="AA413" s="70">
        <v>-0.154994259</v>
      </c>
      <c r="AB413" s="70">
        <v>-0.17237687400000001</v>
      </c>
      <c r="AC413" s="70">
        <v>-0.183390464</v>
      </c>
      <c r="AD413" s="70">
        <v>-1.2745975E-2</v>
      </c>
      <c r="AE413" s="70">
        <v>-2.8571428999999999E-2</v>
      </c>
    </row>
    <row r="414" spans="1:31" s="61" customFormat="1" ht="15" customHeight="1" x14ac:dyDescent="0.4">
      <c r="A414" s="199">
        <v>44299</v>
      </c>
      <c r="B414" s="69">
        <v>39960</v>
      </c>
      <c r="C414" s="169">
        <v>63</v>
      </c>
      <c r="D414" s="71">
        <v>772</v>
      </c>
      <c r="E414" s="71">
        <v>9475</v>
      </c>
      <c r="F414" s="71">
        <v>17200</v>
      </c>
      <c r="G414" s="71">
        <v>860</v>
      </c>
      <c r="H414" s="71">
        <v>939</v>
      </c>
      <c r="I414" s="71">
        <v>6186</v>
      </c>
      <c r="J414" s="71">
        <v>4363</v>
      </c>
      <c r="K414" s="170">
        <v>102</v>
      </c>
      <c r="L414" s="69">
        <v>34832</v>
      </c>
      <c r="M414" s="169">
        <v>63</v>
      </c>
      <c r="N414" s="71">
        <v>746</v>
      </c>
      <c r="O414" s="71">
        <v>8756</v>
      </c>
      <c r="P414" s="71">
        <v>14477</v>
      </c>
      <c r="Q414" s="71">
        <v>648</v>
      </c>
      <c r="R414" s="71">
        <v>720</v>
      </c>
      <c r="S414" s="71">
        <v>5151</v>
      </c>
      <c r="T414" s="71">
        <v>4153</v>
      </c>
      <c r="U414" s="170">
        <v>118</v>
      </c>
      <c r="V414" s="70">
        <v>-0.14462850599999999</v>
      </c>
      <c r="W414" s="70">
        <v>0</v>
      </c>
      <c r="X414" s="70">
        <v>-3.3678755999999997E-2</v>
      </c>
      <c r="Y414" s="70">
        <v>-7.5883905000000001E-2</v>
      </c>
      <c r="Z414" s="70">
        <v>-0.15831395300000001</v>
      </c>
      <c r="AA414" s="70">
        <v>-0.24651162800000001</v>
      </c>
      <c r="AB414" s="70">
        <v>-0.23322683699999999</v>
      </c>
      <c r="AC414" s="70">
        <v>-0.167313288</v>
      </c>
      <c r="AD414" s="70">
        <v>-4.8132018999999998E-2</v>
      </c>
      <c r="AE414" s="70">
        <v>0.156862745</v>
      </c>
    </row>
    <row r="415" spans="1:31" s="61" customFormat="1" ht="15" customHeight="1" x14ac:dyDescent="0.4">
      <c r="A415" s="199">
        <v>44300</v>
      </c>
      <c r="B415" s="69">
        <v>40437</v>
      </c>
      <c r="C415" s="169">
        <v>65</v>
      </c>
      <c r="D415" s="71">
        <v>769</v>
      </c>
      <c r="E415" s="71">
        <v>9719</v>
      </c>
      <c r="F415" s="71">
        <v>16892</v>
      </c>
      <c r="G415" s="71">
        <v>869</v>
      </c>
      <c r="H415" s="71">
        <v>971</v>
      </c>
      <c r="I415" s="71">
        <v>6489</v>
      </c>
      <c r="J415" s="71">
        <v>4565</v>
      </c>
      <c r="K415" s="170">
        <v>98</v>
      </c>
      <c r="L415" s="69">
        <v>34401</v>
      </c>
      <c r="M415" s="169">
        <v>49</v>
      </c>
      <c r="N415" s="71">
        <v>727</v>
      </c>
      <c r="O415" s="71">
        <v>8459</v>
      </c>
      <c r="P415" s="71">
        <v>14304</v>
      </c>
      <c r="Q415" s="71">
        <v>675</v>
      </c>
      <c r="R415" s="71">
        <v>731</v>
      </c>
      <c r="S415" s="71">
        <v>5198</v>
      </c>
      <c r="T415" s="71">
        <v>4146</v>
      </c>
      <c r="U415" s="170">
        <v>112</v>
      </c>
      <c r="V415" s="70">
        <v>-0.15547887199999999</v>
      </c>
      <c r="W415" s="70">
        <v>-0.24615384600000001</v>
      </c>
      <c r="X415" s="70">
        <v>-5.4616385000000003E-2</v>
      </c>
      <c r="Y415" s="70">
        <v>-0.129642967</v>
      </c>
      <c r="Z415" s="70">
        <v>-0.15320861899999999</v>
      </c>
      <c r="AA415" s="70">
        <v>-0.223245109</v>
      </c>
      <c r="AB415" s="70">
        <v>-0.24716786800000001</v>
      </c>
      <c r="AC415" s="70">
        <v>-0.19895207300000001</v>
      </c>
      <c r="AD415" s="70">
        <v>-9.1785323000000002E-2</v>
      </c>
      <c r="AE415" s="70">
        <v>0.14285714299999999</v>
      </c>
    </row>
    <row r="416" spans="1:31" s="61" customFormat="1" ht="15" customHeight="1" x14ac:dyDescent="0.4">
      <c r="A416" s="199">
        <v>44301</v>
      </c>
      <c r="B416" s="69">
        <v>45597</v>
      </c>
      <c r="C416" s="169">
        <v>67</v>
      </c>
      <c r="D416" s="71">
        <v>891</v>
      </c>
      <c r="E416" s="71">
        <v>11704</v>
      </c>
      <c r="F416" s="71">
        <v>19171</v>
      </c>
      <c r="G416" s="71">
        <v>862</v>
      </c>
      <c r="H416" s="71">
        <v>932</v>
      </c>
      <c r="I416" s="71">
        <v>6975</v>
      </c>
      <c r="J416" s="71">
        <v>4867</v>
      </c>
      <c r="K416" s="170">
        <v>128</v>
      </c>
      <c r="L416" s="69">
        <v>33902</v>
      </c>
      <c r="M416" s="169">
        <v>44</v>
      </c>
      <c r="N416" s="71">
        <v>779</v>
      </c>
      <c r="O416" s="71">
        <v>8270</v>
      </c>
      <c r="P416" s="71">
        <v>13981</v>
      </c>
      <c r="Q416" s="71">
        <v>711</v>
      </c>
      <c r="R416" s="71">
        <v>746</v>
      </c>
      <c r="S416" s="71">
        <v>5211</v>
      </c>
      <c r="T416" s="71">
        <v>4060</v>
      </c>
      <c r="U416" s="170">
        <v>100</v>
      </c>
      <c r="V416" s="70">
        <v>-0.243737645</v>
      </c>
      <c r="W416" s="70">
        <v>-0.34328358199999998</v>
      </c>
      <c r="X416" s="70">
        <v>-0.12570145899999999</v>
      </c>
      <c r="Y416" s="70">
        <v>-0.29340396400000002</v>
      </c>
      <c r="Z416" s="70">
        <v>-0.270721402</v>
      </c>
      <c r="AA416" s="70">
        <v>-0.17517401399999999</v>
      </c>
      <c r="AB416" s="70">
        <v>-0.19957081500000001</v>
      </c>
      <c r="AC416" s="70">
        <v>-0.25290322599999998</v>
      </c>
      <c r="AD416" s="70">
        <v>-0.165810561</v>
      </c>
      <c r="AE416" s="70">
        <v>-0.21875</v>
      </c>
    </row>
    <row r="417" spans="1:31" s="61" customFormat="1" ht="15" customHeight="1" x14ac:dyDescent="0.4">
      <c r="A417" s="199">
        <v>44302</v>
      </c>
      <c r="B417" s="69">
        <v>42507</v>
      </c>
      <c r="C417" s="169">
        <v>61</v>
      </c>
      <c r="D417" s="71">
        <v>804</v>
      </c>
      <c r="E417" s="71">
        <v>10872</v>
      </c>
      <c r="F417" s="71">
        <v>17902</v>
      </c>
      <c r="G417" s="71">
        <v>931</v>
      </c>
      <c r="H417" s="71">
        <v>922</v>
      </c>
      <c r="I417" s="71">
        <v>6432</v>
      </c>
      <c r="J417" s="71">
        <v>4447</v>
      </c>
      <c r="K417" s="170">
        <v>136</v>
      </c>
      <c r="L417" s="69">
        <v>33483</v>
      </c>
      <c r="M417" s="169">
        <v>61</v>
      </c>
      <c r="N417" s="71">
        <v>698</v>
      </c>
      <c r="O417" s="71">
        <v>8255</v>
      </c>
      <c r="P417" s="71">
        <v>13575</v>
      </c>
      <c r="Q417" s="71">
        <v>710</v>
      </c>
      <c r="R417" s="71">
        <v>697</v>
      </c>
      <c r="S417" s="71">
        <v>5263</v>
      </c>
      <c r="T417" s="71">
        <v>4122</v>
      </c>
      <c r="U417" s="170">
        <v>102</v>
      </c>
      <c r="V417" s="70">
        <v>-0.20252884500000001</v>
      </c>
      <c r="W417" s="70">
        <v>0</v>
      </c>
      <c r="X417" s="70">
        <v>-0.13184079600000001</v>
      </c>
      <c r="Y417" s="70">
        <v>-0.24071008099999999</v>
      </c>
      <c r="Z417" s="70">
        <v>-0.24170483700000001</v>
      </c>
      <c r="AA417" s="70">
        <v>-0.237379162</v>
      </c>
      <c r="AB417" s="70">
        <v>-0.24403470699999999</v>
      </c>
      <c r="AC417" s="70">
        <v>-0.181747512</v>
      </c>
      <c r="AD417" s="70">
        <v>-7.3082976999999993E-2</v>
      </c>
      <c r="AE417" s="70">
        <v>-0.25</v>
      </c>
    </row>
    <row r="418" spans="1:31" s="61" customFormat="1" ht="15" customHeight="1" x14ac:dyDescent="0.4">
      <c r="A418" s="199">
        <v>44303</v>
      </c>
      <c r="B418" s="69">
        <v>42146</v>
      </c>
      <c r="C418" s="169">
        <v>58</v>
      </c>
      <c r="D418" s="71">
        <v>705</v>
      </c>
      <c r="E418" s="71">
        <v>10686</v>
      </c>
      <c r="F418" s="71">
        <v>18004</v>
      </c>
      <c r="G418" s="71">
        <v>882</v>
      </c>
      <c r="H418" s="71">
        <v>889</v>
      </c>
      <c r="I418" s="71">
        <v>6369</v>
      </c>
      <c r="J418" s="71">
        <v>4441</v>
      </c>
      <c r="K418" s="170">
        <v>112</v>
      </c>
      <c r="L418" s="69">
        <v>31174</v>
      </c>
      <c r="M418" s="169">
        <v>60</v>
      </c>
      <c r="N418" s="71">
        <v>636</v>
      </c>
      <c r="O418" s="71">
        <v>7530</v>
      </c>
      <c r="P418" s="71">
        <v>12448</v>
      </c>
      <c r="Q418" s="71">
        <v>689</v>
      </c>
      <c r="R418" s="71">
        <v>729</v>
      </c>
      <c r="S418" s="71">
        <v>4873</v>
      </c>
      <c r="T418" s="71">
        <v>4118</v>
      </c>
      <c r="U418" s="170">
        <v>91</v>
      </c>
      <c r="V418" s="70">
        <v>-0.248442467</v>
      </c>
      <c r="W418" s="70">
        <v>3.4482759000000002E-2</v>
      </c>
      <c r="X418" s="70">
        <v>-9.7872340000000002E-2</v>
      </c>
      <c r="Y418" s="70">
        <v>-0.29533969700000001</v>
      </c>
      <c r="Z418" s="70">
        <v>-0.30859808900000002</v>
      </c>
      <c r="AA418" s="70">
        <v>-0.218820862</v>
      </c>
      <c r="AB418" s="70">
        <v>-0.17997750300000001</v>
      </c>
      <c r="AC418" s="70">
        <v>-0.23488773700000001</v>
      </c>
      <c r="AD418" s="70">
        <v>-7.2731367000000005E-2</v>
      </c>
      <c r="AE418" s="70">
        <v>-0.1875</v>
      </c>
    </row>
    <row r="419" spans="1:31" s="61" customFormat="1" ht="15" customHeight="1" x14ac:dyDescent="0.4">
      <c r="A419" s="199">
        <v>44304</v>
      </c>
      <c r="B419" s="69">
        <v>42144</v>
      </c>
      <c r="C419" s="169">
        <v>59</v>
      </c>
      <c r="D419" s="71">
        <v>781</v>
      </c>
      <c r="E419" s="71">
        <v>10493</v>
      </c>
      <c r="F419" s="71">
        <v>18100</v>
      </c>
      <c r="G419" s="71">
        <v>896</v>
      </c>
      <c r="H419" s="71">
        <v>833</v>
      </c>
      <c r="I419" s="71">
        <v>6533</v>
      </c>
      <c r="J419" s="71">
        <v>4340</v>
      </c>
      <c r="K419" s="170">
        <v>109</v>
      </c>
      <c r="L419" s="69">
        <v>31183</v>
      </c>
      <c r="M419" s="169">
        <v>55</v>
      </c>
      <c r="N419" s="71">
        <v>661</v>
      </c>
      <c r="O419" s="71">
        <v>7517</v>
      </c>
      <c r="P419" s="71">
        <v>12741</v>
      </c>
      <c r="Q419" s="71">
        <v>665</v>
      </c>
      <c r="R419" s="71">
        <v>708</v>
      </c>
      <c r="S419" s="71">
        <v>4678</v>
      </c>
      <c r="T419" s="71">
        <v>4058</v>
      </c>
      <c r="U419" s="170">
        <v>100</v>
      </c>
      <c r="V419" s="70">
        <v>-0.25228270800000002</v>
      </c>
      <c r="W419" s="70">
        <v>-6.7796609999999993E-2</v>
      </c>
      <c r="X419" s="70">
        <v>-0.153649168</v>
      </c>
      <c r="Y419" s="70">
        <v>-0.28361765</v>
      </c>
      <c r="Z419" s="70">
        <v>-0.29607734800000002</v>
      </c>
      <c r="AA419" s="70">
        <v>-0.2578125</v>
      </c>
      <c r="AB419" s="70">
        <v>-0.15006002399999999</v>
      </c>
      <c r="AC419" s="70">
        <v>-0.28394305800000003</v>
      </c>
      <c r="AD419" s="70">
        <v>-6.4976959000000001E-2</v>
      </c>
      <c r="AE419" s="70">
        <v>-8.2568806999999994E-2</v>
      </c>
    </row>
    <row r="420" spans="1:31" s="61" customFormat="1" ht="15" customHeight="1" x14ac:dyDescent="0.4">
      <c r="A420" s="199">
        <v>44305</v>
      </c>
      <c r="B420" s="69">
        <v>40750</v>
      </c>
      <c r="C420" s="169">
        <v>57</v>
      </c>
      <c r="D420" s="71">
        <v>736</v>
      </c>
      <c r="E420" s="71">
        <v>9880</v>
      </c>
      <c r="F420" s="71">
        <v>17193</v>
      </c>
      <c r="G420" s="71">
        <v>941</v>
      </c>
      <c r="H420" s="71">
        <v>1021</v>
      </c>
      <c r="I420" s="71">
        <v>6315</v>
      </c>
      <c r="J420" s="71">
        <v>4516</v>
      </c>
      <c r="K420" s="170">
        <v>91</v>
      </c>
      <c r="L420" s="69">
        <v>35581</v>
      </c>
      <c r="M420" s="169">
        <v>64</v>
      </c>
      <c r="N420" s="71">
        <v>833</v>
      </c>
      <c r="O420" s="71">
        <v>9306</v>
      </c>
      <c r="P420" s="71">
        <v>14059</v>
      </c>
      <c r="Q420" s="71">
        <v>727</v>
      </c>
      <c r="R420" s="71">
        <v>809</v>
      </c>
      <c r="S420" s="71">
        <v>5350</v>
      </c>
      <c r="T420" s="71">
        <v>4310</v>
      </c>
      <c r="U420" s="170">
        <v>123</v>
      </c>
      <c r="V420" s="70">
        <v>-0.148850016</v>
      </c>
      <c r="W420" s="70">
        <v>0.122807018</v>
      </c>
      <c r="X420" s="70">
        <v>0.13179347799999999</v>
      </c>
      <c r="Y420" s="70">
        <v>-5.8097165999999999E-2</v>
      </c>
      <c r="Z420" s="70">
        <v>-0.18228348699999999</v>
      </c>
      <c r="AA420" s="70">
        <v>-0.227417641</v>
      </c>
      <c r="AB420" s="70">
        <v>-0.207639569</v>
      </c>
      <c r="AC420" s="70">
        <v>-0.15281076800000001</v>
      </c>
      <c r="AD420" s="70">
        <v>-4.5615588999999998E-2</v>
      </c>
      <c r="AE420" s="70">
        <v>0.351648352</v>
      </c>
    </row>
    <row r="421" spans="1:31" s="61" customFormat="1" ht="15" customHeight="1" x14ac:dyDescent="0.4">
      <c r="A421" s="199">
        <v>44306</v>
      </c>
      <c r="B421" s="69">
        <v>40363</v>
      </c>
      <c r="C421" s="169">
        <v>57</v>
      </c>
      <c r="D421" s="71">
        <v>788</v>
      </c>
      <c r="E421" s="71">
        <v>9258</v>
      </c>
      <c r="F421" s="71">
        <v>17270</v>
      </c>
      <c r="G421" s="71">
        <v>905</v>
      </c>
      <c r="H421" s="71">
        <v>951</v>
      </c>
      <c r="I421" s="71">
        <v>6605</v>
      </c>
      <c r="J421" s="71">
        <v>4455</v>
      </c>
      <c r="K421" s="170">
        <v>74</v>
      </c>
      <c r="L421" s="69">
        <v>33198</v>
      </c>
      <c r="M421" s="169">
        <v>67</v>
      </c>
      <c r="N421" s="71">
        <v>775</v>
      </c>
      <c r="O421" s="71">
        <v>8489</v>
      </c>
      <c r="P421" s="71">
        <v>13018</v>
      </c>
      <c r="Q421" s="71">
        <v>713</v>
      </c>
      <c r="R421" s="71">
        <v>720</v>
      </c>
      <c r="S421" s="71">
        <v>5150</v>
      </c>
      <c r="T421" s="71">
        <v>4170</v>
      </c>
      <c r="U421" s="170">
        <v>96</v>
      </c>
      <c r="V421" s="70">
        <v>-0.205626105</v>
      </c>
      <c r="W421" s="70">
        <v>0.175438596</v>
      </c>
      <c r="X421" s="70">
        <v>-1.6497462000000001E-2</v>
      </c>
      <c r="Y421" s="70">
        <v>-8.3063296999999994E-2</v>
      </c>
      <c r="Z421" s="70">
        <v>-0.24620729599999999</v>
      </c>
      <c r="AA421" s="70">
        <v>-0.212154696</v>
      </c>
      <c r="AB421" s="70">
        <v>-0.24290220800000001</v>
      </c>
      <c r="AC421" s="70">
        <v>-0.220287661</v>
      </c>
      <c r="AD421" s="70">
        <v>-6.3973063999999996E-2</v>
      </c>
      <c r="AE421" s="70">
        <v>0.29729729700000002</v>
      </c>
    </row>
    <row r="422" spans="1:31" s="61" customFormat="1" ht="15" customHeight="1" x14ac:dyDescent="0.4">
      <c r="A422" s="199">
        <v>44307</v>
      </c>
      <c r="B422" s="69">
        <v>40222</v>
      </c>
      <c r="C422" s="169">
        <v>71</v>
      </c>
      <c r="D422" s="71">
        <v>776</v>
      </c>
      <c r="E422" s="71">
        <v>9400</v>
      </c>
      <c r="F422" s="71">
        <v>17104</v>
      </c>
      <c r="G422" s="71">
        <v>932</v>
      </c>
      <c r="H422" s="71">
        <v>915</v>
      </c>
      <c r="I422" s="71">
        <v>6224</v>
      </c>
      <c r="J422" s="71">
        <v>4709</v>
      </c>
      <c r="K422" s="170">
        <v>91</v>
      </c>
      <c r="L422" s="69">
        <v>32885</v>
      </c>
      <c r="M422" s="169">
        <v>65</v>
      </c>
      <c r="N422" s="71">
        <v>794</v>
      </c>
      <c r="O422" s="71">
        <v>8286</v>
      </c>
      <c r="P422" s="71">
        <v>12793</v>
      </c>
      <c r="Q422" s="71">
        <v>747</v>
      </c>
      <c r="R422" s="71">
        <v>734</v>
      </c>
      <c r="S422" s="71">
        <v>5118</v>
      </c>
      <c r="T422" s="71">
        <v>4247</v>
      </c>
      <c r="U422" s="170">
        <v>101</v>
      </c>
      <c r="V422" s="70">
        <v>-0.20190123900000001</v>
      </c>
      <c r="W422" s="70">
        <v>-8.4507042000000004E-2</v>
      </c>
      <c r="X422" s="70">
        <v>2.3195876000000001E-2</v>
      </c>
      <c r="Y422" s="70">
        <v>-0.118510638</v>
      </c>
      <c r="Z422" s="70">
        <v>-0.25204630500000003</v>
      </c>
      <c r="AA422" s="70">
        <v>-0.198497854</v>
      </c>
      <c r="AB422" s="70">
        <v>-0.19781420799999999</v>
      </c>
      <c r="AC422" s="70">
        <v>-0.17769922899999999</v>
      </c>
      <c r="AD422" s="70">
        <v>-9.8110002000000002E-2</v>
      </c>
      <c r="AE422" s="70">
        <v>0.10989011</v>
      </c>
    </row>
    <row r="423" spans="1:31" s="61" customFormat="1" ht="15" customHeight="1" x14ac:dyDescent="0.4">
      <c r="A423" s="199">
        <v>44308</v>
      </c>
      <c r="B423" s="69">
        <v>45091</v>
      </c>
      <c r="C423" s="169">
        <v>84</v>
      </c>
      <c r="D423" s="71">
        <v>855</v>
      </c>
      <c r="E423" s="71">
        <v>11231</v>
      </c>
      <c r="F423" s="71">
        <v>19050</v>
      </c>
      <c r="G423" s="71">
        <v>956</v>
      </c>
      <c r="H423" s="71">
        <v>954</v>
      </c>
      <c r="I423" s="71">
        <v>7012</v>
      </c>
      <c r="J423" s="71">
        <v>4844</v>
      </c>
      <c r="K423" s="170">
        <v>105</v>
      </c>
      <c r="L423" s="69">
        <v>32359</v>
      </c>
      <c r="M423" s="169">
        <v>71</v>
      </c>
      <c r="N423" s="71">
        <v>733</v>
      </c>
      <c r="O423" s="71">
        <v>8030</v>
      </c>
      <c r="P423" s="71">
        <v>12881</v>
      </c>
      <c r="Q423" s="71">
        <v>749</v>
      </c>
      <c r="R423" s="71">
        <v>683</v>
      </c>
      <c r="S423" s="71">
        <v>4953</v>
      </c>
      <c r="T423" s="71">
        <v>4159</v>
      </c>
      <c r="U423" s="170">
        <v>100</v>
      </c>
      <c r="V423" s="70">
        <v>-0.28148257500000001</v>
      </c>
      <c r="W423" s="70">
        <v>-0.15476190500000001</v>
      </c>
      <c r="X423" s="70">
        <v>-0.14269005800000001</v>
      </c>
      <c r="Y423" s="70">
        <v>-0.28501469099999999</v>
      </c>
      <c r="Z423" s="70">
        <v>-0.32383202100000003</v>
      </c>
      <c r="AA423" s="70">
        <v>-0.216527197</v>
      </c>
      <c r="AB423" s="70">
        <v>-0.28406708600000002</v>
      </c>
      <c r="AC423" s="70">
        <v>-0.29363947499999998</v>
      </c>
      <c r="AD423" s="70">
        <v>-0.14141205600000001</v>
      </c>
      <c r="AE423" s="70">
        <v>-4.7619047999999997E-2</v>
      </c>
    </row>
    <row r="424" spans="1:31" s="61" customFormat="1" ht="15" customHeight="1" x14ac:dyDescent="0.4">
      <c r="A424" s="199">
        <v>44309</v>
      </c>
      <c r="B424" s="69">
        <v>44624</v>
      </c>
      <c r="C424" s="169">
        <v>72</v>
      </c>
      <c r="D424" s="71">
        <v>793</v>
      </c>
      <c r="E424" s="71">
        <v>11660</v>
      </c>
      <c r="F424" s="71">
        <v>18627</v>
      </c>
      <c r="G424" s="71">
        <v>925</v>
      </c>
      <c r="H424" s="71">
        <v>974</v>
      </c>
      <c r="I424" s="71">
        <v>6791</v>
      </c>
      <c r="J424" s="71">
        <v>4677</v>
      </c>
      <c r="K424" s="170">
        <v>105</v>
      </c>
      <c r="L424" s="69">
        <v>33756</v>
      </c>
      <c r="M424" s="169">
        <v>59</v>
      </c>
      <c r="N424" s="71">
        <v>715</v>
      </c>
      <c r="O424" s="71">
        <v>8425</v>
      </c>
      <c r="P424" s="71">
        <v>13624</v>
      </c>
      <c r="Q424" s="71">
        <v>715</v>
      </c>
      <c r="R424" s="71">
        <v>690</v>
      </c>
      <c r="S424" s="71">
        <v>5244</v>
      </c>
      <c r="T424" s="71">
        <v>4165</v>
      </c>
      <c r="U424" s="170">
        <v>119</v>
      </c>
      <c r="V424" s="70">
        <v>-0.23155563600000001</v>
      </c>
      <c r="W424" s="70">
        <v>-0.18055555600000001</v>
      </c>
      <c r="X424" s="70">
        <v>-9.8360656000000005E-2</v>
      </c>
      <c r="Y424" s="70">
        <v>-0.277444254</v>
      </c>
      <c r="Z424" s="70">
        <v>-0.26858860800000001</v>
      </c>
      <c r="AA424" s="70">
        <v>-0.22702702699999999</v>
      </c>
      <c r="AB424" s="70">
        <v>-0.291581109</v>
      </c>
      <c r="AC424" s="70">
        <v>-0.22780150199999999</v>
      </c>
      <c r="AD424" s="70">
        <v>-0.10947188400000001</v>
      </c>
      <c r="AE424" s="70">
        <v>0.133333333</v>
      </c>
    </row>
    <row r="425" spans="1:31" s="61" customFormat="1" ht="15" customHeight="1" x14ac:dyDescent="0.4">
      <c r="A425" s="199">
        <v>44310</v>
      </c>
      <c r="B425" s="69">
        <v>42766</v>
      </c>
      <c r="C425" s="169">
        <v>69</v>
      </c>
      <c r="D425" s="71">
        <v>818</v>
      </c>
      <c r="E425" s="71">
        <v>10805</v>
      </c>
      <c r="F425" s="71">
        <v>18364</v>
      </c>
      <c r="G425" s="71">
        <v>809</v>
      </c>
      <c r="H425" s="71">
        <v>878</v>
      </c>
      <c r="I425" s="71">
        <v>6360</v>
      </c>
      <c r="J425" s="71">
        <v>4552</v>
      </c>
      <c r="K425" s="170">
        <v>111</v>
      </c>
      <c r="L425" s="69">
        <v>31292</v>
      </c>
      <c r="M425" s="169">
        <v>50</v>
      </c>
      <c r="N425" s="71">
        <v>643</v>
      </c>
      <c r="O425" s="71">
        <v>7785</v>
      </c>
      <c r="P425" s="71">
        <v>12724</v>
      </c>
      <c r="Q425" s="71">
        <v>659</v>
      </c>
      <c r="R425" s="71">
        <v>679</v>
      </c>
      <c r="S425" s="71">
        <v>4833</v>
      </c>
      <c r="T425" s="71">
        <v>3844</v>
      </c>
      <c r="U425" s="170">
        <v>75</v>
      </c>
      <c r="V425" s="70">
        <v>-0.26450987100000001</v>
      </c>
      <c r="W425" s="70">
        <v>-0.27536231900000002</v>
      </c>
      <c r="X425" s="70">
        <v>-0.21393643000000001</v>
      </c>
      <c r="Y425" s="70">
        <v>-0.27950023099999999</v>
      </c>
      <c r="Z425" s="70">
        <v>-0.30712263099999998</v>
      </c>
      <c r="AA425" s="70">
        <v>-0.185414091</v>
      </c>
      <c r="AB425" s="70">
        <v>-0.22665148099999999</v>
      </c>
      <c r="AC425" s="70">
        <v>-0.24009433999999999</v>
      </c>
      <c r="AD425" s="70">
        <v>-0.15553602799999999</v>
      </c>
      <c r="AE425" s="70">
        <v>-0.324324324</v>
      </c>
    </row>
    <row r="426" spans="1:31" s="61" customFormat="1" ht="15" customHeight="1" x14ac:dyDescent="0.4">
      <c r="A426" s="199">
        <v>44311</v>
      </c>
      <c r="B426" s="69">
        <v>42214</v>
      </c>
      <c r="C426" s="169">
        <v>63</v>
      </c>
      <c r="D426" s="71">
        <v>804</v>
      </c>
      <c r="E426" s="71">
        <v>10741</v>
      </c>
      <c r="F426" s="71">
        <v>18197</v>
      </c>
      <c r="G426" s="71">
        <v>874</v>
      </c>
      <c r="H426" s="71">
        <v>787</v>
      </c>
      <c r="I426" s="71">
        <v>6180</v>
      </c>
      <c r="J426" s="71">
        <v>4457</v>
      </c>
      <c r="K426" s="170">
        <v>111</v>
      </c>
      <c r="L426" s="69">
        <v>30885</v>
      </c>
      <c r="M426" s="169">
        <v>62</v>
      </c>
      <c r="N426" s="71">
        <v>667</v>
      </c>
      <c r="O426" s="71">
        <v>7557</v>
      </c>
      <c r="P426" s="71">
        <v>12623</v>
      </c>
      <c r="Q426" s="71">
        <v>672</v>
      </c>
      <c r="R426" s="71">
        <v>719</v>
      </c>
      <c r="S426" s="71">
        <v>4728</v>
      </c>
      <c r="T426" s="71">
        <v>3767</v>
      </c>
      <c r="U426" s="170">
        <v>90</v>
      </c>
      <c r="V426" s="70">
        <v>-0.258793251</v>
      </c>
      <c r="W426" s="70">
        <v>-1.5873016E-2</v>
      </c>
      <c r="X426" s="70">
        <v>-0.17039800999999999</v>
      </c>
      <c r="Y426" s="70">
        <v>-0.29643422400000002</v>
      </c>
      <c r="Z426" s="70">
        <v>-0.30631422800000002</v>
      </c>
      <c r="AA426" s="70">
        <v>-0.23112128100000001</v>
      </c>
      <c r="AB426" s="70">
        <v>-8.6404066000000002E-2</v>
      </c>
      <c r="AC426" s="70">
        <v>-0.234951456</v>
      </c>
      <c r="AD426" s="70">
        <v>-0.15481265399999999</v>
      </c>
      <c r="AE426" s="70">
        <v>-0.18918918900000001</v>
      </c>
    </row>
    <row r="427" spans="1:31" s="61" customFormat="1" ht="15" customHeight="1" x14ac:dyDescent="0.4">
      <c r="A427" s="199">
        <v>44312</v>
      </c>
      <c r="B427" s="69">
        <v>41856</v>
      </c>
      <c r="C427" s="169">
        <v>63</v>
      </c>
      <c r="D427" s="71">
        <v>761</v>
      </c>
      <c r="E427" s="71">
        <v>10538</v>
      </c>
      <c r="F427" s="71">
        <v>17682</v>
      </c>
      <c r="G427" s="71">
        <v>878</v>
      </c>
      <c r="H427" s="71">
        <v>846</v>
      </c>
      <c r="I427" s="71">
        <v>6478</v>
      </c>
      <c r="J427" s="71">
        <v>4506</v>
      </c>
      <c r="K427" s="170">
        <v>104</v>
      </c>
      <c r="L427" s="69">
        <v>35656</v>
      </c>
      <c r="M427" s="169">
        <v>53</v>
      </c>
      <c r="N427" s="71">
        <v>750</v>
      </c>
      <c r="O427" s="71">
        <v>8837</v>
      </c>
      <c r="P427" s="71">
        <v>14489</v>
      </c>
      <c r="Q427" s="71">
        <v>779</v>
      </c>
      <c r="R427" s="71">
        <v>785</v>
      </c>
      <c r="S427" s="71">
        <v>5483</v>
      </c>
      <c r="T427" s="71">
        <v>4364</v>
      </c>
      <c r="U427" s="170">
        <v>116</v>
      </c>
      <c r="V427" s="70">
        <v>-0.14365540600000001</v>
      </c>
      <c r="W427" s="70">
        <v>-0.15873015900000001</v>
      </c>
      <c r="X427" s="70">
        <v>-1.4454665E-2</v>
      </c>
      <c r="Y427" s="70">
        <v>-0.16141582800000001</v>
      </c>
      <c r="Z427" s="70">
        <v>-0.18057912000000001</v>
      </c>
      <c r="AA427" s="70">
        <v>-0.11275626399999999</v>
      </c>
      <c r="AB427" s="70">
        <v>-7.2104019000000005E-2</v>
      </c>
      <c r="AC427" s="70">
        <v>-0.15359678900000001</v>
      </c>
      <c r="AD427" s="70">
        <v>-3.1513538000000001E-2</v>
      </c>
      <c r="AE427" s="70">
        <v>0.115384615</v>
      </c>
    </row>
    <row r="428" spans="1:31" s="61" customFormat="1" ht="15" customHeight="1" x14ac:dyDescent="0.4">
      <c r="A428" s="199">
        <v>44313</v>
      </c>
      <c r="B428" s="69">
        <v>38678</v>
      </c>
      <c r="C428" s="169">
        <v>63</v>
      </c>
      <c r="D428" s="71">
        <v>692</v>
      </c>
      <c r="E428" s="71">
        <v>9329</v>
      </c>
      <c r="F428" s="71">
        <v>16451</v>
      </c>
      <c r="G428" s="71">
        <v>846</v>
      </c>
      <c r="H428" s="71">
        <v>862</v>
      </c>
      <c r="I428" s="71">
        <v>5873</v>
      </c>
      <c r="J428" s="71">
        <v>4469</v>
      </c>
      <c r="K428" s="170">
        <v>93</v>
      </c>
      <c r="L428" s="69">
        <v>34160</v>
      </c>
      <c r="M428" s="169">
        <v>67</v>
      </c>
      <c r="N428" s="71">
        <v>678</v>
      </c>
      <c r="O428" s="71">
        <v>8657</v>
      </c>
      <c r="P428" s="71">
        <v>13862</v>
      </c>
      <c r="Q428" s="71">
        <v>758</v>
      </c>
      <c r="R428" s="71">
        <v>712</v>
      </c>
      <c r="S428" s="71">
        <v>5081</v>
      </c>
      <c r="T428" s="71">
        <v>4238</v>
      </c>
      <c r="U428" s="170">
        <v>107</v>
      </c>
      <c r="V428" s="70">
        <v>-0.13104364700000001</v>
      </c>
      <c r="W428" s="70">
        <v>6.3492063000000001E-2</v>
      </c>
      <c r="X428" s="70">
        <v>-2.0231214000000001E-2</v>
      </c>
      <c r="Y428" s="70">
        <v>-7.2033444000000002E-2</v>
      </c>
      <c r="Z428" s="70">
        <v>-0.157376451</v>
      </c>
      <c r="AA428" s="70">
        <v>-0.104018913</v>
      </c>
      <c r="AB428" s="70">
        <v>-0.17401392099999999</v>
      </c>
      <c r="AC428" s="70">
        <v>-0.134854419</v>
      </c>
      <c r="AD428" s="70">
        <v>-5.1689416000000002E-2</v>
      </c>
      <c r="AE428" s="70">
        <v>0.150537634</v>
      </c>
    </row>
    <row r="429" spans="1:31" s="61" customFormat="1" ht="15" customHeight="1" x14ac:dyDescent="0.4">
      <c r="A429" s="199">
        <v>44314</v>
      </c>
      <c r="B429" s="69">
        <v>40237</v>
      </c>
      <c r="C429" s="169">
        <v>63</v>
      </c>
      <c r="D429" s="71">
        <v>753</v>
      </c>
      <c r="E429" s="71">
        <v>9635</v>
      </c>
      <c r="F429" s="71">
        <v>17243</v>
      </c>
      <c r="G429" s="71">
        <v>899</v>
      </c>
      <c r="H429" s="71">
        <v>878</v>
      </c>
      <c r="I429" s="71">
        <v>6097</v>
      </c>
      <c r="J429" s="71">
        <v>4552</v>
      </c>
      <c r="K429" s="170">
        <v>117</v>
      </c>
      <c r="L429" s="69">
        <v>34518</v>
      </c>
      <c r="M429" s="169">
        <v>53</v>
      </c>
      <c r="N429" s="71">
        <v>709</v>
      </c>
      <c r="O429" s="71">
        <v>9145</v>
      </c>
      <c r="P429" s="71">
        <v>13761</v>
      </c>
      <c r="Q429" s="71">
        <v>774</v>
      </c>
      <c r="R429" s="71">
        <v>695</v>
      </c>
      <c r="S429" s="71">
        <v>5130</v>
      </c>
      <c r="T429" s="71">
        <v>4136</v>
      </c>
      <c r="U429" s="170">
        <v>115</v>
      </c>
      <c r="V429" s="70">
        <v>-0.17087118500000001</v>
      </c>
      <c r="W429" s="70">
        <v>-0.15873015900000001</v>
      </c>
      <c r="X429" s="70">
        <v>-5.8432934999999998E-2</v>
      </c>
      <c r="Y429" s="70">
        <v>-5.0856252999999997E-2</v>
      </c>
      <c r="Z429" s="70">
        <v>-0.201937018</v>
      </c>
      <c r="AA429" s="70">
        <v>-0.13904338199999999</v>
      </c>
      <c r="AB429" s="70">
        <v>-0.20842824600000001</v>
      </c>
      <c r="AC429" s="70">
        <v>-0.15860259099999999</v>
      </c>
      <c r="AD429" s="70">
        <v>-9.1388400999999994E-2</v>
      </c>
      <c r="AE429" s="70">
        <v>-1.7094017E-2</v>
      </c>
    </row>
    <row r="430" spans="1:31" s="61" customFormat="1" ht="15" customHeight="1" x14ac:dyDescent="0.4">
      <c r="A430" s="199">
        <v>44315</v>
      </c>
      <c r="B430" s="69">
        <v>44504</v>
      </c>
      <c r="C430" s="169">
        <v>61</v>
      </c>
      <c r="D430" s="71">
        <v>818</v>
      </c>
      <c r="E430" s="71">
        <v>11381</v>
      </c>
      <c r="F430" s="71">
        <v>18835</v>
      </c>
      <c r="G430" s="71">
        <v>906</v>
      </c>
      <c r="H430" s="71">
        <v>865</v>
      </c>
      <c r="I430" s="71">
        <v>6694</v>
      </c>
      <c r="J430" s="71">
        <v>4835</v>
      </c>
      <c r="K430" s="170">
        <v>109</v>
      </c>
      <c r="L430" s="69">
        <v>34547</v>
      </c>
      <c r="M430" s="169">
        <v>47</v>
      </c>
      <c r="N430" s="71">
        <v>692</v>
      </c>
      <c r="O430" s="71">
        <v>9146</v>
      </c>
      <c r="P430" s="71">
        <v>13688</v>
      </c>
      <c r="Q430" s="71">
        <v>734</v>
      </c>
      <c r="R430" s="71">
        <v>732</v>
      </c>
      <c r="S430" s="71">
        <v>5095</v>
      </c>
      <c r="T430" s="71">
        <v>4320</v>
      </c>
      <c r="U430" s="170">
        <v>93</v>
      </c>
      <c r="V430" s="70">
        <v>-0.233131057</v>
      </c>
      <c r="W430" s="70">
        <v>-0.229508197</v>
      </c>
      <c r="X430" s="70">
        <v>-0.15403422999999999</v>
      </c>
      <c r="Y430" s="70">
        <v>-0.19637993100000001</v>
      </c>
      <c r="Z430" s="70">
        <v>-0.27326785199999998</v>
      </c>
      <c r="AA430" s="70">
        <v>-0.18984547500000001</v>
      </c>
      <c r="AB430" s="70">
        <v>-0.153757225</v>
      </c>
      <c r="AC430" s="70">
        <v>-0.23887063</v>
      </c>
      <c r="AD430" s="70">
        <v>-0.106514995</v>
      </c>
      <c r="AE430" s="70">
        <v>-0.14678899100000001</v>
      </c>
    </row>
    <row r="431" spans="1:31" s="61" customFormat="1" ht="15" customHeight="1" x14ac:dyDescent="0.4">
      <c r="A431" s="199">
        <v>44316</v>
      </c>
      <c r="B431" s="69">
        <v>41460</v>
      </c>
      <c r="C431" s="169">
        <v>54</v>
      </c>
      <c r="D431" s="71">
        <v>785</v>
      </c>
      <c r="E431" s="71">
        <v>10405</v>
      </c>
      <c r="F431" s="71">
        <v>17617</v>
      </c>
      <c r="G431" s="71">
        <v>884</v>
      </c>
      <c r="H431" s="71">
        <v>889</v>
      </c>
      <c r="I431" s="71">
        <v>6163</v>
      </c>
      <c r="J431" s="71">
        <v>4543</v>
      </c>
      <c r="K431" s="170">
        <v>120</v>
      </c>
      <c r="L431" s="69">
        <v>34438</v>
      </c>
      <c r="M431" s="169">
        <v>50</v>
      </c>
      <c r="N431" s="71">
        <v>719</v>
      </c>
      <c r="O431" s="71">
        <v>8780</v>
      </c>
      <c r="P431" s="71">
        <v>13706</v>
      </c>
      <c r="Q431" s="71">
        <v>727</v>
      </c>
      <c r="R431" s="71">
        <v>749</v>
      </c>
      <c r="S431" s="71">
        <v>5200</v>
      </c>
      <c r="T431" s="71">
        <v>4397</v>
      </c>
      <c r="U431" s="170">
        <v>110</v>
      </c>
      <c r="V431" s="70">
        <v>-0.17378843999999999</v>
      </c>
      <c r="W431" s="70">
        <v>-7.4074074000000004E-2</v>
      </c>
      <c r="X431" s="70">
        <v>-8.4076433000000006E-2</v>
      </c>
      <c r="Y431" s="70">
        <v>-0.156174916</v>
      </c>
      <c r="Z431" s="70">
        <v>-0.222001476</v>
      </c>
      <c r="AA431" s="70">
        <v>-0.17760181</v>
      </c>
      <c r="AB431" s="70">
        <v>-0.15748031500000001</v>
      </c>
      <c r="AC431" s="70">
        <v>-0.156255071</v>
      </c>
      <c r="AD431" s="70">
        <v>-3.2137354E-2</v>
      </c>
      <c r="AE431" s="70">
        <v>-8.3333332999999996E-2</v>
      </c>
    </row>
    <row r="432" spans="1:31" s="61" customFormat="1" ht="15" customHeight="1" x14ac:dyDescent="0.4">
      <c r="A432" s="199" t="s">
        <v>350</v>
      </c>
      <c r="B432" s="69">
        <v>40877</v>
      </c>
      <c r="C432" s="169">
        <v>62</v>
      </c>
      <c r="D432" s="71">
        <v>716</v>
      </c>
      <c r="E432" s="71">
        <v>10169</v>
      </c>
      <c r="F432" s="71">
        <v>17327</v>
      </c>
      <c r="G432" s="71">
        <v>906</v>
      </c>
      <c r="H432" s="71">
        <v>825</v>
      </c>
      <c r="I432" s="71">
        <v>6190</v>
      </c>
      <c r="J432" s="71">
        <v>4570</v>
      </c>
      <c r="K432" s="170">
        <v>112</v>
      </c>
      <c r="L432" s="69">
        <v>32526</v>
      </c>
      <c r="M432" s="169">
        <v>53</v>
      </c>
      <c r="N432" s="71">
        <v>681</v>
      </c>
      <c r="O432" s="71">
        <v>7857</v>
      </c>
      <c r="P432" s="71">
        <v>13272</v>
      </c>
      <c r="Q432" s="71">
        <v>734</v>
      </c>
      <c r="R432" s="71">
        <v>795</v>
      </c>
      <c r="S432" s="71">
        <v>5015</v>
      </c>
      <c r="T432" s="71">
        <v>4029</v>
      </c>
      <c r="U432" s="170">
        <v>90</v>
      </c>
      <c r="V432" s="70">
        <v>-0.196658851</v>
      </c>
      <c r="W432" s="70">
        <v>-0.14516129</v>
      </c>
      <c r="X432" s="70">
        <v>-4.8882681999999997E-2</v>
      </c>
      <c r="Y432" s="70">
        <v>-0.22735765599999999</v>
      </c>
      <c r="Z432" s="70">
        <v>-0.234027818</v>
      </c>
      <c r="AA432" s="70">
        <v>-0.18984547500000001</v>
      </c>
      <c r="AB432" s="70">
        <v>-3.6363635999999998E-2</v>
      </c>
      <c r="AC432" s="70">
        <v>-0.189822294</v>
      </c>
      <c r="AD432" s="70">
        <v>-0.118380744</v>
      </c>
      <c r="AE432" s="70">
        <v>-0.196428571</v>
      </c>
    </row>
    <row r="433" spans="1:31" s="61" customFormat="1" ht="15" customHeight="1" x14ac:dyDescent="0.4">
      <c r="A433" s="199">
        <v>44318</v>
      </c>
      <c r="B433" s="69">
        <v>41605</v>
      </c>
      <c r="C433" s="169">
        <v>63</v>
      </c>
      <c r="D433" s="71">
        <v>758</v>
      </c>
      <c r="E433" s="71">
        <v>10206</v>
      </c>
      <c r="F433" s="71">
        <v>17714</v>
      </c>
      <c r="G433" s="71">
        <v>888</v>
      </c>
      <c r="H433" s="71">
        <v>893</v>
      </c>
      <c r="I433" s="71">
        <v>6315</v>
      </c>
      <c r="J433" s="71">
        <v>4657</v>
      </c>
      <c r="K433" s="170">
        <v>111</v>
      </c>
      <c r="L433" s="69">
        <v>32824</v>
      </c>
      <c r="M433" s="169">
        <v>47</v>
      </c>
      <c r="N433" s="71">
        <v>636</v>
      </c>
      <c r="O433" s="71">
        <v>8098</v>
      </c>
      <c r="P433" s="71">
        <v>13414</v>
      </c>
      <c r="Q433" s="71">
        <v>775</v>
      </c>
      <c r="R433" s="71">
        <v>789</v>
      </c>
      <c r="S433" s="71">
        <v>4953</v>
      </c>
      <c r="T433" s="71">
        <v>4035</v>
      </c>
      <c r="U433" s="170">
        <v>77</v>
      </c>
      <c r="V433" s="70">
        <v>-0.21252269200000001</v>
      </c>
      <c r="W433" s="70">
        <v>-0.253968254</v>
      </c>
      <c r="X433" s="70">
        <v>-0.160949868</v>
      </c>
      <c r="Y433" s="70">
        <v>-0.20654517</v>
      </c>
      <c r="Z433" s="70">
        <v>-0.24274585100000001</v>
      </c>
      <c r="AA433" s="70">
        <v>-0.12725225200000001</v>
      </c>
      <c r="AB433" s="70">
        <v>-0.116461366</v>
      </c>
      <c r="AC433" s="70">
        <v>-0.21567696</v>
      </c>
      <c r="AD433" s="70">
        <v>-0.13356237900000001</v>
      </c>
      <c r="AE433" s="70">
        <v>-0.30630630599999997</v>
      </c>
    </row>
    <row r="434" spans="1:31" s="61" customFormat="1" ht="15" customHeight="1" x14ac:dyDescent="0.4">
      <c r="A434" s="199">
        <v>44319</v>
      </c>
      <c r="B434" s="69">
        <v>41520</v>
      </c>
      <c r="C434" s="169">
        <v>51</v>
      </c>
      <c r="D434" s="71">
        <v>767</v>
      </c>
      <c r="E434" s="71">
        <v>10271</v>
      </c>
      <c r="F434" s="71">
        <v>17706</v>
      </c>
      <c r="G434" s="71">
        <v>873</v>
      </c>
      <c r="H434" s="71">
        <v>854</v>
      </c>
      <c r="I434" s="71">
        <v>6353</v>
      </c>
      <c r="J434" s="71">
        <v>4527</v>
      </c>
      <c r="K434" s="170">
        <v>118</v>
      </c>
      <c r="L434" s="69">
        <v>37080</v>
      </c>
      <c r="M434" s="169">
        <v>53</v>
      </c>
      <c r="N434" s="71">
        <v>742</v>
      </c>
      <c r="O434" s="71">
        <v>9746</v>
      </c>
      <c r="P434" s="71">
        <v>14962</v>
      </c>
      <c r="Q434" s="71">
        <v>763</v>
      </c>
      <c r="R434" s="71">
        <v>816</v>
      </c>
      <c r="S434" s="71">
        <v>5423</v>
      </c>
      <c r="T434" s="71">
        <v>4466</v>
      </c>
      <c r="U434" s="170">
        <v>109</v>
      </c>
      <c r="V434" s="70">
        <v>-0.125284009</v>
      </c>
      <c r="W434" s="70">
        <v>3.9215686E-2</v>
      </c>
      <c r="X434" s="70">
        <v>-3.2594524E-2</v>
      </c>
      <c r="Y434" s="70">
        <v>-5.1114789000000001E-2</v>
      </c>
      <c r="Z434" s="70">
        <v>-0.15497571399999999</v>
      </c>
      <c r="AA434" s="70">
        <v>-0.12600229099999999</v>
      </c>
      <c r="AB434" s="70">
        <v>-4.4496487000000001E-2</v>
      </c>
      <c r="AC434" s="70">
        <v>-0.14638753299999999</v>
      </c>
      <c r="AD434" s="70">
        <v>-1.3474707000000001E-2</v>
      </c>
      <c r="AE434" s="70">
        <v>-7.6271186000000005E-2</v>
      </c>
    </row>
    <row r="435" spans="1:31" s="61" customFormat="1" ht="15" customHeight="1" x14ac:dyDescent="0.4">
      <c r="A435" s="199">
        <v>44320</v>
      </c>
      <c r="B435" s="69">
        <v>39158</v>
      </c>
      <c r="C435" s="169">
        <v>56</v>
      </c>
      <c r="D435" s="71">
        <v>713</v>
      </c>
      <c r="E435" s="71">
        <v>9417</v>
      </c>
      <c r="F435" s="71">
        <v>16582</v>
      </c>
      <c r="G435" s="71">
        <v>912</v>
      </c>
      <c r="H435" s="71">
        <v>917</v>
      </c>
      <c r="I435" s="71">
        <v>6008</v>
      </c>
      <c r="J435" s="71">
        <v>4460</v>
      </c>
      <c r="K435" s="170">
        <v>93</v>
      </c>
      <c r="L435" s="69">
        <v>35617</v>
      </c>
      <c r="M435" s="169">
        <v>61</v>
      </c>
      <c r="N435" s="71">
        <v>718</v>
      </c>
      <c r="O435" s="71">
        <v>9137</v>
      </c>
      <c r="P435" s="71">
        <v>14422</v>
      </c>
      <c r="Q435" s="71">
        <v>824</v>
      </c>
      <c r="R435" s="71">
        <v>824</v>
      </c>
      <c r="S435" s="71">
        <v>5122</v>
      </c>
      <c r="T435" s="71">
        <v>4399</v>
      </c>
      <c r="U435" s="170">
        <v>110</v>
      </c>
      <c r="V435" s="70">
        <v>-0.109646616</v>
      </c>
      <c r="W435" s="70">
        <v>8.9285714000000002E-2</v>
      </c>
      <c r="X435" s="70">
        <v>7.0126229999999999E-3</v>
      </c>
      <c r="Y435" s="70">
        <v>-2.9733460999999999E-2</v>
      </c>
      <c r="Z435" s="70">
        <v>-0.13026172999999999</v>
      </c>
      <c r="AA435" s="70">
        <v>-9.6491227999999998E-2</v>
      </c>
      <c r="AB435" s="70">
        <v>-0.101417666</v>
      </c>
      <c r="AC435" s="70">
        <v>-0.14747004</v>
      </c>
      <c r="AD435" s="70">
        <v>-1.3677129999999999E-2</v>
      </c>
      <c r="AE435" s="70">
        <v>0.18279569900000001</v>
      </c>
    </row>
    <row r="436" spans="1:31" s="61" customFormat="1" ht="15" customHeight="1" x14ac:dyDescent="0.4">
      <c r="A436" s="199">
        <v>44321</v>
      </c>
      <c r="B436" s="69">
        <v>41025</v>
      </c>
      <c r="C436" s="169">
        <v>63</v>
      </c>
      <c r="D436" s="71">
        <v>777</v>
      </c>
      <c r="E436" s="71">
        <v>9666</v>
      </c>
      <c r="F436" s="71">
        <v>17518</v>
      </c>
      <c r="G436" s="71">
        <v>899</v>
      </c>
      <c r="H436" s="71">
        <v>901</v>
      </c>
      <c r="I436" s="71">
        <v>6297</v>
      </c>
      <c r="J436" s="71">
        <v>4781</v>
      </c>
      <c r="K436" s="170">
        <v>123</v>
      </c>
      <c r="L436" s="69">
        <v>35299</v>
      </c>
      <c r="M436" s="169">
        <v>56</v>
      </c>
      <c r="N436" s="71">
        <v>717</v>
      </c>
      <c r="O436" s="71">
        <v>8920</v>
      </c>
      <c r="P436" s="71">
        <v>14534</v>
      </c>
      <c r="Q436" s="71">
        <v>763</v>
      </c>
      <c r="R436" s="71">
        <v>774</v>
      </c>
      <c r="S436" s="71">
        <v>5055</v>
      </c>
      <c r="T436" s="71">
        <v>4372</v>
      </c>
      <c r="U436" s="170">
        <v>108</v>
      </c>
      <c r="V436" s="70">
        <v>-0.15880608399999999</v>
      </c>
      <c r="W436" s="70">
        <v>-0.111111111</v>
      </c>
      <c r="X436" s="70">
        <v>-7.7220076999999998E-2</v>
      </c>
      <c r="Y436" s="70">
        <v>-7.7177735999999997E-2</v>
      </c>
      <c r="Z436" s="70">
        <v>-0.17033908</v>
      </c>
      <c r="AA436" s="70">
        <v>-0.151279199</v>
      </c>
      <c r="AB436" s="70">
        <v>-0.14095449500000001</v>
      </c>
      <c r="AC436" s="70">
        <v>-0.197236779</v>
      </c>
      <c r="AD436" s="70">
        <v>-8.5546957000000007E-2</v>
      </c>
      <c r="AE436" s="70">
        <v>-0.12195122</v>
      </c>
    </row>
    <row r="437" spans="1:31" s="61" customFormat="1" ht="15" customHeight="1" x14ac:dyDescent="0.4">
      <c r="A437" s="199">
        <v>44322</v>
      </c>
      <c r="B437" s="69">
        <v>45867</v>
      </c>
      <c r="C437" s="169">
        <v>62</v>
      </c>
      <c r="D437" s="71">
        <v>812</v>
      </c>
      <c r="E437" s="71">
        <v>11778</v>
      </c>
      <c r="F437" s="71">
        <v>19512</v>
      </c>
      <c r="G437" s="71">
        <v>944</v>
      </c>
      <c r="H437" s="71">
        <v>944</v>
      </c>
      <c r="I437" s="71">
        <v>6851</v>
      </c>
      <c r="J437" s="71">
        <v>4814</v>
      </c>
      <c r="K437" s="170">
        <v>150</v>
      </c>
      <c r="L437" s="69">
        <v>35476</v>
      </c>
      <c r="M437" s="169">
        <v>71</v>
      </c>
      <c r="N437" s="71">
        <v>702</v>
      </c>
      <c r="O437" s="71">
        <v>8997</v>
      </c>
      <c r="P437" s="71">
        <v>14530</v>
      </c>
      <c r="Q437" s="71">
        <v>793</v>
      </c>
      <c r="R437" s="71">
        <v>730</v>
      </c>
      <c r="S437" s="71">
        <v>5203</v>
      </c>
      <c r="T437" s="71">
        <v>4337</v>
      </c>
      <c r="U437" s="170">
        <v>113</v>
      </c>
      <c r="V437" s="70">
        <v>-0.22323916799999999</v>
      </c>
      <c r="W437" s="70">
        <v>0.14516129</v>
      </c>
      <c r="X437" s="70">
        <v>-0.13546797999999999</v>
      </c>
      <c r="Y437" s="70">
        <v>-0.23611818600000001</v>
      </c>
      <c r="Z437" s="70">
        <v>-0.255330053</v>
      </c>
      <c r="AA437" s="70">
        <v>-0.15995762699999999</v>
      </c>
      <c r="AB437" s="70">
        <v>-0.226694915</v>
      </c>
      <c r="AC437" s="70">
        <v>-0.24054882499999999</v>
      </c>
      <c r="AD437" s="70">
        <v>-9.9085998999999994E-2</v>
      </c>
      <c r="AE437" s="70">
        <v>-0.24666666700000001</v>
      </c>
    </row>
    <row r="438" spans="1:31" s="61" customFormat="1" ht="15" customHeight="1" x14ac:dyDescent="0.4">
      <c r="A438" s="199">
        <v>44323</v>
      </c>
      <c r="B438" s="69">
        <v>42885</v>
      </c>
      <c r="C438" s="169">
        <v>63</v>
      </c>
      <c r="D438" s="71">
        <v>782</v>
      </c>
      <c r="E438" s="71">
        <v>11097</v>
      </c>
      <c r="F438" s="71">
        <v>18097</v>
      </c>
      <c r="G438" s="71">
        <v>870</v>
      </c>
      <c r="H438" s="71">
        <v>861</v>
      </c>
      <c r="I438" s="71">
        <v>6415</v>
      </c>
      <c r="J438" s="71">
        <v>4567</v>
      </c>
      <c r="K438" s="170">
        <v>133</v>
      </c>
      <c r="L438" s="69">
        <v>35825</v>
      </c>
      <c r="M438" s="169">
        <v>50</v>
      </c>
      <c r="N438" s="71">
        <v>655</v>
      </c>
      <c r="O438" s="71">
        <v>9082</v>
      </c>
      <c r="P438" s="71">
        <v>14683</v>
      </c>
      <c r="Q438" s="71">
        <v>754</v>
      </c>
      <c r="R438" s="71">
        <v>725</v>
      </c>
      <c r="S438" s="71">
        <v>5312</v>
      </c>
      <c r="T438" s="71">
        <v>4471</v>
      </c>
      <c r="U438" s="170">
        <v>93</v>
      </c>
      <c r="V438" s="70">
        <v>-0.15870768800000001</v>
      </c>
      <c r="W438" s="70">
        <v>-0.20634920600000001</v>
      </c>
      <c r="X438" s="70">
        <v>-0.162404092</v>
      </c>
      <c r="Y438" s="70">
        <v>-0.181580607</v>
      </c>
      <c r="Z438" s="70">
        <v>-0.18865005200000001</v>
      </c>
      <c r="AA438" s="70">
        <v>-0.133333333</v>
      </c>
      <c r="AB438" s="70">
        <v>-0.157955865</v>
      </c>
      <c r="AC438" s="70">
        <v>-0.171940764</v>
      </c>
      <c r="AD438" s="70">
        <v>-2.1020363E-2</v>
      </c>
      <c r="AE438" s="70">
        <v>-0.30075188000000003</v>
      </c>
    </row>
    <row r="439" spans="1:31" s="61" customFormat="1" ht="15" customHeight="1" x14ac:dyDescent="0.4">
      <c r="A439" s="199">
        <v>44324</v>
      </c>
      <c r="B439" s="69">
        <v>41915</v>
      </c>
      <c r="C439" s="169">
        <v>71</v>
      </c>
      <c r="D439" s="71">
        <v>786</v>
      </c>
      <c r="E439" s="71">
        <v>10514</v>
      </c>
      <c r="F439" s="71">
        <v>17732</v>
      </c>
      <c r="G439" s="71">
        <v>894</v>
      </c>
      <c r="H439" s="71">
        <v>910</v>
      </c>
      <c r="I439" s="71">
        <v>6366</v>
      </c>
      <c r="J439" s="71">
        <v>4513</v>
      </c>
      <c r="K439" s="170">
        <v>129</v>
      </c>
      <c r="L439" s="69">
        <v>32769</v>
      </c>
      <c r="M439" s="169">
        <v>51</v>
      </c>
      <c r="N439" s="71">
        <v>606</v>
      </c>
      <c r="O439" s="71">
        <v>8104</v>
      </c>
      <c r="P439" s="71">
        <v>13512</v>
      </c>
      <c r="Q439" s="71">
        <v>694</v>
      </c>
      <c r="R439" s="71">
        <v>767</v>
      </c>
      <c r="S439" s="71">
        <v>4772</v>
      </c>
      <c r="T439" s="71">
        <v>4159</v>
      </c>
      <c r="U439" s="170">
        <v>104</v>
      </c>
      <c r="V439" s="70">
        <v>-0.21451546099999999</v>
      </c>
      <c r="W439" s="70">
        <v>-0.28169014100000001</v>
      </c>
      <c r="X439" s="70">
        <v>-0.22900763399999999</v>
      </c>
      <c r="Y439" s="70">
        <v>-0.22921818499999999</v>
      </c>
      <c r="Z439" s="70">
        <v>-0.23798781899999999</v>
      </c>
      <c r="AA439" s="70">
        <v>-0.22371364699999999</v>
      </c>
      <c r="AB439" s="70">
        <v>-0.157142857</v>
      </c>
      <c r="AC439" s="70">
        <v>-0.25039271099999999</v>
      </c>
      <c r="AD439" s="70">
        <v>-7.8440062000000005E-2</v>
      </c>
      <c r="AE439" s="70">
        <v>-0.19379845000000001</v>
      </c>
    </row>
    <row r="440" spans="1:31" s="61" customFormat="1" ht="15" customHeight="1" x14ac:dyDescent="0.4">
      <c r="A440" s="199">
        <v>44325</v>
      </c>
      <c r="B440" s="69">
        <v>41830</v>
      </c>
      <c r="C440" s="169">
        <v>58</v>
      </c>
      <c r="D440" s="71">
        <v>730</v>
      </c>
      <c r="E440" s="71">
        <v>10352</v>
      </c>
      <c r="F440" s="71">
        <v>17639</v>
      </c>
      <c r="G440" s="71">
        <v>901</v>
      </c>
      <c r="H440" s="71">
        <v>905</v>
      </c>
      <c r="I440" s="71">
        <v>6422</v>
      </c>
      <c r="J440" s="71">
        <v>4694</v>
      </c>
      <c r="K440" s="170">
        <v>129</v>
      </c>
      <c r="L440" s="69">
        <v>31238</v>
      </c>
      <c r="M440" s="169">
        <v>48</v>
      </c>
      <c r="N440" s="71">
        <v>630</v>
      </c>
      <c r="O440" s="71">
        <v>7626</v>
      </c>
      <c r="P440" s="71">
        <v>12692</v>
      </c>
      <c r="Q440" s="71">
        <v>718</v>
      </c>
      <c r="R440" s="71">
        <v>749</v>
      </c>
      <c r="S440" s="71">
        <v>4596</v>
      </c>
      <c r="T440" s="71">
        <v>4093</v>
      </c>
      <c r="U440" s="170">
        <v>86</v>
      </c>
      <c r="V440" s="70">
        <v>-0.24988881099999999</v>
      </c>
      <c r="W440" s="70">
        <v>-0.17241379300000001</v>
      </c>
      <c r="X440" s="70">
        <v>-0.136986301</v>
      </c>
      <c r="Y440" s="70">
        <v>-0.26333075700000003</v>
      </c>
      <c r="Z440" s="70">
        <v>-0.280458076</v>
      </c>
      <c r="AA440" s="70">
        <v>-0.203107658</v>
      </c>
      <c r="AB440" s="70">
        <v>-0.172375691</v>
      </c>
      <c r="AC440" s="70">
        <v>-0.28433509800000001</v>
      </c>
      <c r="AD440" s="70">
        <v>-0.12803579000000001</v>
      </c>
      <c r="AE440" s="70">
        <v>-0.33333333300000001</v>
      </c>
    </row>
    <row r="441" spans="1:31" s="61" customFormat="1" ht="15" customHeight="1" x14ac:dyDescent="0.4">
      <c r="A441" s="199">
        <v>44326</v>
      </c>
      <c r="B441" s="69">
        <v>41715</v>
      </c>
      <c r="C441" s="169">
        <v>69</v>
      </c>
      <c r="D441" s="71">
        <v>782</v>
      </c>
      <c r="E441" s="71">
        <v>10372</v>
      </c>
      <c r="F441" s="71">
        <v>17491</v>
      </c>
      <c r="G441" s="71">
        <v>906</v>
      </c>
      <c r="H441" s="71">
        <v>826</v>
      </c>
      <c r="I441" s="71">
        <v>6529</v>
      </c>
      <c r="J441" s="71">
        <v>4623</v>
      </c>
      <c r="K441" s="170">
        <v>117</v>
      </c>
      <c r="L441" s="69">
        <v>37761</v>
      </c>
      <c r="M441" s="169">
        <v>52</v>
      </c>
      <c r="N441" s="71">
        <v>737</v>
      </c>
      <c r="O441" s="71">
        <v>9763</v>
      </c>
      <c r="P441" s="71">
        <v>15459</v>
      </c>
      <c r="Q441" s="71">
        <v>777</v>
      </c>
      <c r="R441" s="71">
        <v>773</v>
      </c>
      <c r="S441" s="71">
        <v>5418</v>
      </c>
      <c r="T441" s="71">
        <v>4678</v>
      </c>
      <c r="U441" s="170">
        <v>104</v>
      </c>
      <c r="V441" s="70">
        <v>-0.106722394</v>
      </c>
      <c r="W441" s="70">
        <v>-0.246376812</v>
      </c>
      <c r="X441" s="70">
        <v>-5.7544757000000002E-2</v>
      </c>
      <c r="Y441" s="70">
        <v>-5.8715772999999999E-2</v>
      </c>
      <c r="Z441" s="70">
        <v>-0.116174032</v>
      </c>
      <c r="AA441" s="70">
        <v>-0.14238410600000001</v>
      </c>
      <c r="AB441" s="70">
        <v>-6.4164649000000004E-2</v>
      </c>
      <c r="AC441" s="70">
        <v>-0.17016388399999999</v>
      </c>
      <c r="AD441" s="70">
        <v>1.1897036999999999E-2</v>
      </c>
      <c r="AE441" s="70">
        <v>-0.111111111</v>
      </c>
    </row>
    <row r="442" spans="1:31" s="61" customFormat="1" ht="15" customHeight="1" x14ac:dyDescent="0.4">
      <c r="A442" s="199">
        <v>44327</v>
      </c>
      <c r="B442" s="69">
        <v>39387</v>
      </c>
      <c r="C442" s="169">
        <v>75</v>
      </c>
      <c r="D442" s="71">
        <v>739</v>
      </c>
      <c r="E442" s="71">
        <v>9276</v>
      </c>
      <c r="F442" s="71">
        <v>16635</v>
      </c>
      <c r="G442" s="71">
        <v>778</v>
      </c>
      <c r="H442" s="71">
        <v>853</v>
      </c>
      <c r="I442" s="71">
        <v>6266</v>
      </c>
      <c r="J442" s="71">
        <v>4653</v>
      </c>
      <c r="K442" s="170">
        <v>112</v>
      </c>
      <c r="L442" s="69">
        <v>35318</v>
      </c>
      <c r="M442" s="169">
        <v>62</v>
      </c>
      <c r="N442" s="71">
        <v>710</v>
      </c>
      <c r="O442" s="71">
        <v>8840</v>
      </c>
      <c r="P442" s="71">
        <v>14338</v>
      </c>
      <c r="Q442" s="71">
        <v>762</v>
      </c>
      <c r="R442" s="71">
        <v>760</v>
      </c>
      <c r="S442" s="71">
        <v>5278</v>
      </c>
      <c r="T442" s="71">
        <v>4461</v>
      </c>
      <c r="U442" s="170">
        <v>107</v>
      </c>
      <c r="V442" s="70">
        <v>-0.120653582</v>
      </c>
      <c r="W442" s="70">
        <v>-0.17333333300000001</v>
      </c>
      <c r="X442" s="70">
        <v>-3.9242219000000002E-2</v>
      </c>
      <c r="Y442" s="70">
        <v>-4.7003019E-2</v>
      </c>
      <c r="Z442" s="70">
        <v>-0.13808235599999999</v>
      </c>
      <c r="AA442" s="70">
        <v>-2.0565553E-2</v>
      </c>
      <c r="AB442" s="70">
        <v>-0.109026964</v>
      </c>
      <c r="AC442" s="70">
        <v>-0.15767634899999999</v>
      </c>
      <c r="AD442" s="70">
        <v>-4.1263701E-2</v>
      </c>
      <c r="AE442" s="70">
        <v>-4.4642857000000001E-2</v>
      </c>
    </row>
    <row r="443" spans="1:31" s="61" customFormat="1" ht="15" customHeight="1" x14ac:dyDescent="0.4">
      <c r="A443" s="199">
        <v>44328</v>
      </c>
      <c r="B443" s="69">
        <v>39618</v>
      </c>
      <c r="C443" s="169">
        <v>53</v>
      </c>
      <c r="D443" s="71">
        <v>746</v>
      </c>
      <c r="E443" s="71">
        <v>9422</v>
      </c>
      <c r="F443" s="71">
        <v>16458</v>
      </c>
      <c r="G443" s="71">
        <v>839</v>
      </c>
      <c r="H443" s="71">
        <v>865</v>
      </c>
      <c r="I443" s="71">
        <v>6447</v>
      </c>
      <c r="J443" s="71">
        <v>4686</v>
      </c>
      <c r="K443" s="170">
        <v>102</v>
      </c>
      <c r="L443" s="69">
        <v>35694</v>
      </c>
      <c r="M443" s="169">
        <v>62</v>
      </c>
      <c r="N443" s="71">
        <v>731</v>
      </c>
      <c r="O443" s="71">
        <v>8875</v>
      </c>
      <c r="P443" s="71">
        <v>14848</v>
      </c>
      <c r="Q443" s="71">
        <v>796</v>
      </c>
      <c r="R443" s="71">
        <v>703</v>
      </c>
      <c r="S443" s="71">
        <v>5149</v>
      </c>
      <c r="T443" s="71">
        <v>4435</v>
      </c>
      <c r="U443" s="170">
        <v>95</v>
      </c>
      <c r="V443" s="70">
        <v>-0.111836005</v>
      </c>
      <c r="W443" s="70">
        <v>0.16981132099999999</v>
      </c>
      <c r="X443" s="70">
        <v>-2.0107238999999999E-2</v>
      </c>
      <c r="Y443" s="70">
        <v>-5.8055614999999998E-2</v>
      </c>
      <c r="Z443" s="70">
        <v>-9.7824765999999994E-2</v>
      </c>
      <c r="AA443" s="70">
        <v>-5.1251489999999997E-2</v>
      </c>
      <c r="AB443" s="70">
        <v>-0.18728323699999999</v>
      </c>
      <c r="AC443" s="70">
        <v>-0.20133395400000001</v>
      </c>
      <c r="AD443" s="70">
        <v>-5.3563806999999998E-2</v>
      </c>
      <c r="AE443" s="70">
        <v>-6.8627451000000006E-2</v>
      </c>
    </row>
    <row r="444" spans="1:31" s="61" customFormat="1" ht="15" customHeight="1" x14ac:dyDescent="0.4">
      <c r="A444" s="199">
        <v>44329</v>
      </c>
      <c r="B444" s="69">
        <v>45923</v>
      </c>
      <c r="C444" s="169">
        <v>58</v>
      </c>
      <c r="D444" s="71">
        <v>903</v>
      </c>
      <c r="E444" s="71">
        <v>11776</v>
      </c>
      <c r="F444" s="71">
        <v>19160</v>
      </c>
      <c r="G444" s="71">
        <v>904</v>
      </c>
      <c r="H444" s="71">
        <v>939</v>
      </c>
      <c r="I444" s="71">
        <v>7140</v>
      </c>
      <c r="J444" s="71">
        <v>4932</v>
      </c>
      <c r="K444" s="170">
        <v>111</v>
      </c>
      <c r="L444" s="69">
        <v>35910</v>
      </c>
      <c r="M444" s="169">
        <v>62</v>
      </c>
      <c r="N444" s="71">
        <v>749</v>
      </c>
      <c r="O444" s="71">
        <v>9009</v>
      </c>
      <c r="P444" s="71">
        <v>14629</v>
      </c>
      <c r="Q444" s="71">
        <v>783</v>
      </c>
      <c r="R444" s="71">
        <v>782</v>
      </c>
      <c r="S444" s="71">
        <v>5292</v>
      </c>
      <c r="T444" s="71">
        <v>4510</v>
      </c>
      <c r="U444" s="170">
        <v>94</v>
      </c>
      <c r="V444" s="70">
        <v>-0.21220019300000001</v>
      </c>
      <c r="W444" s="70">
        <v>6.8965517000000004E-2</v>
      </c>
      <c r="X444" s="70">
        <v>-0.170542636</v>
      </c>
      <c r="Y444" s="70">
        <v>-0.23496942900000001</v>
      </c>
      <c r="Z444" s="70">
        <v>-0.236482255</v>
      </c>
      <c r="AA444" s="70">
        <v>-0.13384955800000001</v>
      </c>
      <c r="AB444" s="70">
        <v>-0.16719914799999999</v>
      </c>
      <c r="AC444" s="70">
        <v>-0.258823529</v>
      </c>
      <c r="AD444" s="70">
        <v>-8.5563665999999997E-2</v>
      </c>
      <c r="AE444" s="70">
        <v>-0.15315315299999999</v>
      </c>
    </row>
    <row r="445" spans="1:31" s="61" customFormat="1" ht="15" customHeight="1" x14ac:dyDescent="0.4">
      <c r="A445" s="199">
        <v>44330</v>
      </c>
      <c r="B445" s="69">
        <v>42588</v>
      </c>
      <c r="C445" s="169">
        <v>76</v>
      </c>
      <c r="D445" s="71">
        <v>777</v>
      </c>
      <c r="E445" s="71">
        <v>10591</v>
      </c>
      <c r="F445" s="71">
        <v>18028</v>
      </c>
      <c r="G445" s="71">
        <v>870</v>
      </c>
      <c r="H445" s="71">
        <v>889</v>
      </c>
      <c r="I445" s="71">
        <v>6693</v>
      </c>
      <c r="J445" s="71">
        <v>4553</v>
      </c>
      <c r="K445" s="170">
        <v>111</v>
      </c>
      <c r="L445" s="69">
        <v>36815</v>
      </c>
      <c r="M445" s="169">
        <v>58</v>
      </c>
      <c r="N445" s="71">
        <v>725</v>
      </c>
      <c r="O445" s="71">
        <v>9300</v>
      </c>
      <c r="P445" s="71">
        <v>15071</v>
      </c>
      <c r="Q445" s="71">
        <v>780</v>
      </c>
      <c r="R445" s="71">
        <v>725</v>
      </c>
      <c r="S445" s="71">
        <v>5395</v>
      </c>
      <c r="T445" s="71">
        <v>4664</v>
      </c>
      <c r="U445" s="170">
        <v>97</v>
      </c>
      <c r="V445" s="70">
        <v>-0.14007563200000001</v>
      </c>
      <c r="W445" s="70">
        <v>-0.236842105</v>
      </c>
      <c r="X445" s="70">
        <v>-6.6924067000000004E-2</v>
      </c>
      <c r="Y445" s="70">
        <v>-0.121895949</v>
      </c>
      <c r="Z445" s="70">
        <v>-0.164022631</v>
      </c>
      <c r="AA445" s="70">
        <v>-0.10344827600000001</v>
      </c>
      <c r="AB445" s="70">
        <v>-0.18447694000000001</v>
      </c>
      <c r="AC445" s="70">
        <v>-0.19393396099999999</v>
      </c>
      <c r="AD445" s="70">
        <v>2.437953E-2</v>
      </c>
      <c r="AE445" s="70">
        <v>-0.12612612600000001</v>
      </c>
    </row>
    <row r="446" spans="1:31" s="61" customFormat="1" ht="15" customHeight="1" x14ac:dyDescent="0.4">
      <c r="A446" s="199">
        <v>44331</v>
      </c>
      <c r="B446" s="69">
        <v>41945</v>
      </c>
      <c r="C446" s="169">
        <v>74</v>
      </c>
      <c r="D446" s="71">
        <v>792</v>
      </c>
      <c r="E446" s="71">
        <v>10674</v>
      </c>
      <c r="F446" s="71">
        <v>17754</v>
      </c>
      <c r="G446" s="71">
        <v>818</v>
      </c>
      <c r="H446" s="71">
        <v>824</v>
      </c>
      <c r="I446" s="71">
        <v>6466</v>
      </c>
      <c r="J446" s="71">
        <v>4421</v>
      </c>
      <c r="K446" s="170">
        <v>122</v>
      </c>
      <c r="L446" s="69">
        <v>34125</v>
      </c>
      <c r="M446" s="169">
        <v>57</v>
      </c>
      <c r="N446" s="71">
        <v>640</v>
      </c>
      <c r="O446" s="71">
        <v>8222</v>
      </c>
      <c r="P446" s="71">
        <v>13966</v>
      </c>
      <c r="Q446" s="71">
        <v>753</v>
      </c>
      <c r="R446" s="71">
        <v>716</v>
      </c>
      <c r="S446" s="71">
        <v>5271</v>
      </c>
      <c r="T446" s="71">
        <v>4428</v>
      </c>
      <c r="U446" s="170">
        <v>72</v>
      </c>
      <c r="V446" s="70">
        <v>-0.171660644</v>
      </c>
      <c r="W446" s="70">
        <v>-0.22972972999999999</v>
      </c>
      <c r="X446" s="70">
        <v>-0.19191919199999999</v>
      </c>
      <c r="Y446" s="70">
        <v>-0.22971707</v>
      </c>
      <c r="Z446" s="70">
        <v>-0.21336036899999999</v>
      </c>
      <c r="AA446" s="70">
        <v>-7.9462103000000006E-2</v>
      </c>
      <c r="AB446" s="70">
        <v>-0.13106796100000001</v>
      </c>
      <c r="AC446" s="70">
        <v>-0.18481286699999999</v>
      </c>
      <c r="AD446" s="70">
        <v>1.5833519999999999E-3</v>
      </c>
      <c r="AE446" s="70">
        <v>-0.409836066</v>
      </c>
    </row>
    <row r="447" spans="1:31" s="61" customFormat="1" ht="15" customHeight="1" x14ac:dyDescent="0.4">
      <c r="A447" s="199">
        <v>44332</v>
      </c>
      <c r="B447" s="69">
        <v>41580</v>
      </c>
      <c r="C447" s="169">
        <v>52</v>
      </c>
      <c r="D447" s="71">
        <v>767</v>
      </c>
      <c r="E447" s="71">
        <v>10387</v>
      </c>
      <c r="F447" s="71">
        <v>17724</v>
      </c>
      <c r="G447" s="71">
        <v>894</v>
      </c>
      <c r="H447" s="71">
        <v>847</v>
      </c>
      <c r="I447" s="71">
        <v>6236</v>
      </c>
      <c r="J447" s="71">
        <v>4554</v>
      </c>
      <c r="K447" s="170">
        <v>119</v>
      </c>
      <c r="L447" s="69">
        <v>34440</v>
      </c>
      <c r="M447" s="169">
        <v>56</v>
      </c>
      <c r="N447" s="71">
        <v>689</v>
      </c>
      <c r="O447" s="71">
        <v>8248</v>
      </c>
      <c r="P447" s="71">
        <v>14143</v>
      </c>
      <c r="Q447" s="71">
        <v>811</v>
      </c>
      <c r="R447" s="71">
        <v>699</v>
      </c>
      <c r="S447" s="71">
        <v>5192</v>
      </c>
      <c r="T447" s="71">
        <v>4517</v>
      </c>
      <c r="U447" s="170">
        <v>85</v>
      </c>
      <c r="V447" s="70">
        <v>-0.16032443199999999</v>
      </c>
      <c r="W447" s="70">
        <v>7.6923077000000006E-2</v>
      </c>
      <c r="X447" s="70">
        <v>-0.101694915</v>
      </c>
      <c r="Y447" s="70">
        <v>-0.20593048999999999</v>
      </c>
      <c r="Z447" s="70">
        <v>-0.202042428</v>
      </c>
      <c r="AA447" s="70">
        <v>-9.2841163000000004E-2</v>
      </c>
      <c r="AB447" s="70">
        <v>-0.17473435700000001</v>
      </c>
      <c r="AC447" s="70">
        <v>-0.16741501</v>
      </c>
      <c r="AD447" s="70">
        <v>-8.1247260000000005E-3</v>
      </c>
      <c r="AE447" s="70">
        <v>-0.28571428599999998</v>
      </c>
    </row>
    <row r="448" spans="1:31" s="61" customFormat="1" ht="15" customHeight="1" x14ac:dyDescent="0.4">
      <c r="A448" s="199">
        <v>44333</v>
      </c>
      <c r="B448" s="69">
        <v>41834</v>
      </c>
      <c r="C448" s="169">
        <v>59</v>
      </c>
      <c r="D448" s="71">
        <v>752</v>
      </c>
      <c r="E448" s="71">
        <v>10621</v>
      </c>
      <c r="F448" s="71">
        <v>17901</v>
      </c>
      <c r="G448" s="71">
        <v>908</v>
      </c>
      <c r="H448" s="71">
        <v>891</v>
      </c>
      <c r="I448" s="71">
        <v>6202</v>
      </c>
      <c r="J448" s="71">
        <v>4386</v>
      </c>
      <c r="K448" s="170">
        <v>114</v>
      </c>
      <c r="L448" s="69">
        <v>40120</v>
      </c>
      <c r="M448" s="169">
        <v>59</v>
      </c>
      <c r="N448" s="71">
        <v>770</v>
      </c>
      <c r="O448" s="71">
        <v>10337</v>
      </c>
      <c r="P448" s="71">
        <v>16479</v>
      </c>
      <c r="Q448" s="71">
        <v>815</v>
      </c>
      <c r="R448" s="71">
        <v>778</v>
      </c>
      <c r="S448" s="71">
        <v>5888</v>
      </c>
      <c r="T448" s="71">
        <v>4864</v>
      </c>
      <c r="U448" s="170">
        <v>130</v>
      </c>
      <c r="V448" s="70">
        <v>-4.5814243999999997E-2</v>
      </c>
      <c r="W448" s="70">
        <v>0</v>
      </c>
      <c r="X448" s="70">
        <v>2.393617E-2</v>
      </c>
      <c r="Y448" s="70">
        <v>-2.6739478000000001E-2</v>
      </c>
      <c r="Z448" s="70">
        <v>-7.9436903000000003E-2</v>
      </c>
      <c r="AA448" s="70">
        <v>-0.10242290699999999</v>
      </c>
      <c r="AB448" s="70">
        <v>-0.12682379299999999</v>
      </c>
      <c r="AC448" s="70">
        <v>-5.0628829E-2</v>
      </c>
      <c r="AD448" s="70">
        <v>0.108983128</v>
      </c>
      <c r="AE448" s="70">
        <v>0.14035087700000001</v>
      </c>
    </row>
    <row r="449" spans="1:31" s="61" customFormat="1" ht="15" customHeight="1" x14ac:dyDescent="0.4">
      <c r="A449" s="199">
        <v>44334</v>
      </c>
      <c r="B449" s="69">
        <v>39353</v>
      </c>
      <c r="C449" s="169">
        <v>65</v>
      </c>
      <c r="D449" s="71">
        <v>724</v>
      </c>
      <c r="E449" s="71">
        <v>9358</v>
      </c>
      <c r="F449" s="71">
        <v>16960</v>
      </c>
      <c r="G449" s="71">
        <v>850</v>
      </c>
      <c r="H449" s="71">
        <v>871</v>
      </c>
      <c r="I449" s="71">
        <v>6063</v>
      </c>
      <c r="J449" s="71">
        <v>4356</v>
      </c>
      <c r="K449" s="170">
        <v>106</v>
      </c>
      <c r="L449" s="69">
        <v>37051</v>
      </c>
      <c r="M449" s="169">
        <v>57</v>
      </c>
      <c r="N449" s="71">
        <v>760</v>
      </c>
      <c r="O449" s="71">
        <v>9440</v>
      </c>
      <c r="P449" s="71">
        <v>15460</v>
      </c>
      <c r="Q449" s="71">
        <v>748</v>
      </c>
      <c r="R449" s="71">
        <v>733</v>
      </c>
      <c r="S449" s="71">
        <v>5250</v>
      </c>
      <c r="T449" s="71">
        <v>4491</v>
      </c>
      <c r="U449" s="170">
        <v>112</v>
      </c>
      <c r="V449" s="70">
        <v>-7.9479912999999999E-2</v>
      </c>
      <c r="W449" s="70">
        <v>-0.123076923</v>
      </c>
      <c r="X449" s="70">
        <v>4.9723757E-2</v>
      </c>
      <c r="Y449" s="70">
        <v>8.7625559999999995E-3</v>
      </c>
      <c r="Z449" s="70">
        <v>-8.8443395999999994E-2</v>
      </c>
      <c r="AA449" s="70">
        <v>-0.12</v>
      </c>
      <c r="AB449" s="70">
        <v>-0.158438576</v>
      </c>
      <c r="AC449" s="70">
        <v>-0.134092034</v>
      </c>
      <c r="AD449" s="70">
        <v>3.0991735999999999E-2</v>
      </c>
      <c r="AE449" s="70">
        <v>5.6603774000000003E-2</v>
      </c>
    </row>
    <row r="450" spans="1:31" s="61" customFormat="1" ht="15" customHeight="1" x14ac:dyDescent="0.4">
      <c r="A450" s="199">
        <v>44335</v>
      </c>
      <c r="B450" s="69">
        <v>41888</v>
      </c>
      <c r="C450" s="169">
        <v>65</v>
      </c>
      <c r="D450" s="71">
        <v>815</v>
      </c>
      <c r="E450" s="71">
        <v>9931</v>
      </c>
      <c r="F450" s="71">
        <v>17761</v>
      </c>
      <c r="G450" s="71">
        <v>873</v>
      </c>
      <c r="H450" s="71">
        <v>962</v>
      </c>
      <c r="I450" s="71">
        <v>6606</v>
      </c>
      <c r="J450" s="71">
        <v>4760</v>
      </c>
      <c r="K450" s="170">
        <v>115</v>
      </c>
      <c r="L450" s="69">
        <v>36260</v>
      </c>
      <c r="M450" s="169">
        <v>67</v>
      </c>
      <c r="N450" s="71">
        <v>718</v>
      </c>
      <c r="O450" s="71">
        <v>9191</v>
      </c>
      <c r="P450" s="71">
        <v>15287</v>
      </c>
      <c r="Q450" s="71">
        <v>767</v>
      </c>
      <c r="R450" s="71">
        <v>722</v>
      </c>
      <c r="S450" s="71">
        <v>4998</v>
      </c>
      <c r="T450" s="71">
        <v>4434</v>
      </c>
      <c r="U450" s="170">
        <v>76</v>
      </c>
      <c r="V450" s="70">
        <v>-0.152955534</v>
      </c>
      <c r="W450" s="70">
        <v>3.0769231000000001E-2</v>
      </c>
      <c r="X450" s="70">
        <v>-0.11901840499999999</v>
      </c>
      <c r="Y450" s="70">
        <v>-7.4514148000000002E-2</v>
      </c>
      <c r="Z450" s="70">
        <v>-0.13929395899999999</v>
      </c>
      <c r="AA450" s="70">
        <v>-0.121420389</v>
      </c>
      <c r="AB450" s="70">
        <v>-0.24948024899999999</v>
      </c>
      <c r="AC450" s="70">
        <v>-0.24341507700000001</v>
      </c>
      <c r="AD450" s="70">
        <v>-6.8487395000000006E-2</v>
      </c>
      <c r="AE450" s="70">
        <v>-0.33913043500000001</v>
      </c>
    </row>
    <row r="451" spans="1:31" s="61" customFormat="1" ht="15" customHeight="1" x14ac:dyDescent="0.4">
      <c r="A451" s="199">
        <v>44336</v>
      </c>
      <c r="B451" s="69">
        <v>44420</v>
      </c>
      <c r="C451" s="169">
        <v>69</v>
      </c>
      <c r="D451" s="71">
        <v>844</v>
      </c>
      <c r="E451" s="71">
        <v>10852</v>
      </c>
      <c r="F451" s="71">
        <v>19020</v>
      </c>
      <c r="G451" s="71">
        <v>928</v>
      </c>
      <c r="H451" s="71">
        <v>997</v>
      </c>
      <c r="I451" s="71">
        <v>6884</v>
      </c>
      <c r="J451" s="71">
        <v>4718</v>
      </c>
      <c r="K451" s="170">
        <v>108</v>
      </c>
      <c r="L451" s="69">
        <v>36363</v>
      </c>
      <c r="M451" s="169">
        <v>51</v>
      </c>
      <c r="N451" s="71">
        <v>749</v>
      </c>
      <c r="O451" s="71">
        <v>9240</v>
      </c>
      <c r="P451" s="71">
        <v>15453</v>
      </c>
      <c r="Q451" s="71">
        <v>751</v>
      </c>
      <c r="R451" s="71">
        <v>633</v>
      </c>
      <c r="S451" s="71">
        <v>5029</v>
      </c>
      <c r="T451" s="71">
        <v>4354</v>
      </c>
      <c r="U451" s="170">
        <v>103</v>
      </c>
      <c r="V451" s="70">
        <v>-0.19199833199999999</v>
      </c>
      <c r="W451" s="70">
        <v>-0.26086956500000003</v>
      </c>
      <c r="X451" s="70">
        <v>-0.112559242</v>
      </c>
      <c r="Y451" s="70">
        <v>-0.14854404700000001</v>
      </c>
      <c r="Z451" s="70">
        <v>-0.18753943200000001</v>
      </c>
      <c r="AA451" s="70">
        <v>-0.190732759</v>
      </c>
      <c r="AB451" s="70">
        <v>-0.36509528600000002</v>
      </c>
      <c r="AC451" s="70">
        <v>-0.26946542699999998</v>
      </c>
      <c r="AD451" s="70">
        <v>-7.7151335000000001E-2</v>
      </c>
      <c r="AE451" s="70">
        <v>-4.6296296000000001E-2</v>
      </c>
    </row>
    <row r="452" spans="1:31" s="61" customFormat="1" ht="15" customHeight="1" x14ac:dyDescent="0.4">
      <c r="A452" s="199">
        <v>44337</v>
      </c>
      <c r="B452" s="69">
        <v>46245</v>
      </c>
      <c r="C452" s="169">
        <v>60</v>
      </c>
      <c r="D452" s="71">
        <v>863</v>
      </c>
      <c r="E452" s="71">
        <v>11446</v>
      </c>
      <c r="F452" s="71">
        <v>20047</v>
      </c>
      <c r="G452" s="71">
        <v>911</v>
      </c>
      <c r="H452" s="71">
        <v>974</v>
      </c>
      <c r="I452" s="71">
        <v>6926</v>
      </c>
      <c r="J452" s="71">
        <v>4884</v>
      </c>
      <c r="K452" s="170">
        <v>134</v>
      </c>
      <c r="L452" s="69">
        <v>37244</v>
      </c>
      <c r="M452" s="169">
        <v>66</v>
      </c>
      <c r="N452" s="71">
        <v>742</v>
      </c>
      <c r="O452" s="71">
        <v>9341</v>
      </c>
      <c r="P452" s="71">
        <v>15826</v>
      </c>
      <c r="Q452" s="71">
        <v>735</v>
      </c>
      <c r="R452" s="71">
        <v>697</v>
      </c>
      <c r="S452" s="71">
        <v>5255</v>
      </c>
      <c r="T452" s="71">
        <v>4469</v>
      </c>
      <c r="U452" s="170">
        <v>113</v>
      </c>
      <c r="V452" s="70">
        <v>-0.19816661399999999</v>
      </c>
      <c r="W452" s="70">
        <v>0.1</v>
      </c>
      <c r="X452" s="70">
        <v>-0.140208575</v>
      </c>
      <c r="Y452" s="70">
        <v>-0.18390704199999999</v>
      </c>
      <c r="Z452" s="70">
        <v>-0.210555195</v>
      </c>
      <c r="AA452" s="70">
        <v>-0.19319429199999999</v>
      </c>
      <c r="AB452" s="70">
        <v>-0.28439425099999999</v>
      </c>
      <c r="AC452" s="70">
        <v>-0.241264799</v>
      </c>
      <c r="AD452" s="70">
        <v>-8.4971334999999995E-2</v>
      </c>
      <c r="AE452" s="70">
        <v>-0.156716418</v>
      </c>
    </row>
    <row r="453" spans="1:31" s="61" customFormat="1" ht="15" customHeight="1" x14ac:dyDescent="0.4">
      <c r="A453" s="199">
        <v>44338</v>
      </c>
      <c r="B453" s="69">
        <v>43117</v>
      </c>
      <c r="C453" s="169">
        <v>57</v>
      </c>
      <c r="D453" s="71">
        <v>842</v>
      </c>
      <c r="E453" s="71">
        <v>10615</v>
      </c>
      <c r="F453" s="71">
        <v>18504</v>
      </c>
      <c r="G453" s="71">
        <v>905</v>
      </c>
      <c r="H453" s="71">
        <v>892</v>
      </c>
      <c r="I453" s="71">
        <v>6679</v>
      </c>
      <c r="J453" s="71">
        <v>4486</v>
      </c>
      <c r="K453" s="170">
        <v>137</v>
      </c>
      <c r="L453" s="69">
        <v>35481</v>
      </c>
      <c r="M453" s="169">
        <v>55</v>
      </c>
      <c r="N453" s="71">
        <v>692</v>
      </c>
      <c r="O453" s="71">
        <v>8582</v>
      </c>
      <c r="P453" s="71">
        <v>15060</v>
      </c>
      <c r="Q453" s="71">
        <v>685</v>
      </c>
      <c r="R453" s="71">
        <v>713</v>
      </c>
      <c r="S453" s="71">
        <v>5227</v>
      </c>
      <c r="T453" s="71">
        <v>4382</v>
      </c>
      <c r="U453" s="170">
        <v>85</v>
      </c>
      <c r="V453" s="70">
        <v>-0.172389391</v>
      </c>
      <c r="W453" s="70">
        <v>-3.5087719000000003E-2</v>
      </c>
      <c r="X453" s="70">
        <v>-0.178147268</v>
      </c>
      <c r="Y453" s="70">
        <v>-0.19152143199999999</v>
      </c>
      <c r="Z453" s="70">
        <v>-0.18612192</v>
      </c>
      <c r="AA453" s="70">
        <v>-0.24309392299999999</v>
      </c>
      <c r="AB453" s="70">
        <v>-0.20067264600000001</v>
      </c>
      <c r="AC453" s="70">
        <v>-0.21739781399999999</v>
      </c>
      <c r="AD453" s="70">
        <v>-2.3183236999999999E-2</v>
      </c>
      <c r="AE453" s="70">
        <v>-0.37956204399999999</v>
      </c>
    </row>
    <row r="454" spans="1:31" s="61" customFormat="1" ht="15" customHeight="1" x14ac:dyDescent="0.4">
      <c r="A454" s="199">
        <v>44339</v>
      </c>
      <c r="B454" s="69">
        <v>42725</v>
      </c>
      <c r="C454" s="169">
        <v>67</v>
      </c>
      <c r="D454" s="71">
        <v>860</v>
      </c>
      <c r="E454" s="71">
        <v>10495</v>
      </c>
      <c r="F454" s="71">
        <v>18239</v>
      </c>
      <c r="G454" s="71">
        <v>915</v>
      </c>
      <c r="H454" s="71">
        <v>885</v>
      </c>
      <c r="I454" s="71">
        <v>6462</v>
      </c>
      <c r="J454" s="71">
        <v>4696</v>
      </c>
      <c r="K454" s="170">
        <v>106</v>
      </c>
      <c r="L454" s="69">
        <v>36473</v>
      </c>
      <c r="M454" s="169">
        <v>41</v>
      </c>
      <c r="N454" s="71">
        <v>715</v>
      </c>
      <c r="O454" s="71">
        <v>8939</v>
      </c>
      <c r="P454" s="71">
        <v>15378</v>
      </c>
      <c r="Q454" s="71">
        <v>710</v>
      </c>
      <c r="R454" s="71">
        <v>725</v>
      </c>
      <c r="S454" s="71">
        <v>5350</v>
      </c>
      <c r="T454" s="71">
        <v>4522</v>
      </c>
      <c r="U454" s="170">
        <v>93</v>
      </c>
      <c r="V454" s="70">
        <v>-0.14570276099999999</v>
      </c>
      <c r="W454" s="70">
        <v>-0.38805970099999998</v>
      </c>
      <c r="X454" s="70">
        <v>-0.16860465099999999</v>
      </c>
      <c r="Y454" s="70">
        <v>-0.14826107699999999</v>
      </c>
      <c r="Z454" s="70">
        <v>-0.15686167000000001</v>
      </c>
      <c r="AA454" s="70">
        <v>-0.224043716</v>
      </c>
      <c r="AB454" s="70">
        <v>-0.18079096</v>
      </c>
      <c r="AC454" s="70">
        <v>-0.17208294599999999</v>
      </c>
      <c r="AD454" s="70">
        <v>-3.7052810999999998E-2</v>
      </c>
      <c r="AE454" s="70">
        <v>-0.122641509</v>
      </c>
    </row>
    <row r="455" spans="1:31" s="61" customFormat="1" ht="15" customHeight="1" x14ac:dyDescent="0.4">
      <c r="A455" s="199">
        <v>44340</v>
      </c>
      <c r="B455" s="69">
        <v>42305</v>
      </c>
      <c r="C455" s="169">
        <v>65</v>
      </c>
      <c r="D455" s="71">
        <v>829</v>
      </c>
      <c r="E455" s="71">
        <v>10438</v>
      </c>
      <c r="F455" s="71">
        <v>18137</v>
      </c>
      <c r="G455" s="71">
        <v>846</v>
      </c>
      <c r="H455" s="71">
        <v>903</v>
      </c>
      <c r="I455" s="71">
        <v>6350</v>
      </c>
      <c r="J455" s="71">
        <v>4607</v>
      </c>
      <c r="K455" s="170">
        <v>130</v>
      </c>
      <c r="L455" s="69">
        <v>37190</v>
      </c>
      <c r="M455" s="169">
        <v>60</v>
      </c>
      <c r="N455" s="71">
        <v>775</v>
      </c>
      <c r="O455" s="71">
        <v>9298</v>
      </c>
      <c r="P455" s="71">
        <v>15627</v>
      </c>
      <c r="Q455" s="71">
        <v>778</v>
      </c>
      <c r="R455" s="71">
        <v>731</v>
      </c>
      <c r="S455" s="71">
        <v>5280</v>
      </c>
      <c r="T455" s="71">
        <v>4550</v>
      </c>
      <c r="U455" s="170">
        <v>91</v>
      </c>
      <c r="V455" s="70">
        <v>-0.124737189</v>
      </c>
      <c r="W455" s="70">
        <v>-7.6923077000000006E-2</v>
      </c>
      <c r="X455" s="70">
        <v>-6.5138720999999997E-2</v>
      </c>
      <c r="Y455" s="70">
        <v>-0.109216325</v>
      </c>
      <c r="Z455" s="70">
        <v>-0.138391134</v>
      </c>
      <c r="AA455" s="70">
        <v>-8.0378250999999998E-2</v>
      </c>
      <c r="AB455" s="70">
        <v>-0.19047618999999999</v>
      </c>
      <c r="AC455" s="70">
        <v>-0.16850393699999999</v>
      </c>
      <c r="AD455" s="70">
        <v>-1.2372477E-2</v>
      </c>
      <c r="AE455" s="70">
        <v>-0.3</v>
      </c>
    </row>
    <row r="456" spans="1:31" s="61" customFormat="1" ht="15" customHeight="1" x14ac:dyDescent="0.4">
      <c r="A456" s="199">
        <v>44341</v>
      </c>
      <c r="B456" s="69">
        <v>38921</v>
      </c>
      <c r="C456" s="169">
        <v>56</v>
      </c>
      <c r="D456" s="71">
        <v>757</v>
      </c>
      <c r="E456" s="71">
        <v>9215</v>
      </c>
      <c r="F456" s="71">
        <v>16605</v>
      </c>
      <c r="G456" s="71">
        <v>893</v>
      </c>
      <c r="H456" s="71">
        <v>890</v>
      </c>
      <c r="I456" s="71">
        <v>6110</v>
      </c>
      <c r="J456" s="71">
        <v>4281</v>
      </c>
      <c r="K456" s="170">
        <v>114</v>
      </c>
      <c r="L456" s="69">
        <v>40550</v>
      </c>
      <c r="M456" s="169">
        <v>57</v>
      </c>
      <c r="N456" s="71">
        <v>845</v>
      </c>
      <c r="O456" s="71">
        <v>10160</v>
      </c>
      <c r="P456" s="71">
        <v>17308</v>
      </c>
      <c r="Q456" s="71">
        <v>729</v>
      </c>
      <c r="R456" s="71">
        <v>753</v>
      </c>
      <c r="S456" s="71">
        <v>5704</v>
      </c>
      <c r="T456" s="71">
        <v>4874</v>
      </c>
      <c r="U456" s="170">
        <v>120</v>
      </c>
      <c r="V456" s="70">
        <v>2.3025651000000001E-2</v>
      </c>
      <c r="W456" s="70">
        <v>1.7857142999999999E-2</v>
      </c>
      <c r="X456" s="70">
        <v>0.116248349</v>
      </c>
      <c r="Y456" s="70">
        <v>0.10255019</v>
      </c>
      <c r="Z456" s="70">
        <v>4.2336645999999999E-2</v>
      </c>
      <c r="AA456" s="70">
        <v>-0.18365061599999999</v>
      </c>
      <c r="AB456" s="70">
        <v>-0.15393258400000001</v>
      </c>
      <c r="AC456" s="70">
        <v>-6.6448444999999995E-2</v>
      </c>
      <c r="AD456" s="70">
        <v>0.13851903800000001</v>
      </c>
      <c r="AE456" s="70">
        <v>5.2631578999999998E-2</v>
      </c>
    </row>
    <row r="457" spans="1:31" s="61" customFormat="1" ht="15" customHeight="1" x14ac:dyDescent="0.4">
      <c r="A457" s="199">
        <v>44342</v>
      </c>
      <c r="B457" s="69">
        <v>41592</v>
      </c>
      <c r="C457" s="169">
        <v>66</v>
      </c>
      <c r="D457" s="71">
        <v>795</v>
      </c>
      <c r="E457" s="71">
        <v>10019</v>
      </c>
      <c r="F457" s="71">
        <v>17788</v>
      </c>
      <c r="G457" s="71">
        <v>810</v>
      </c>
      <c r="H457" s="71">
        <v>927</v>
      </c>
      <c r="I457" s="71">
        <v>6388</v>
      </c>
      <c r="J457" s="71">
        <v>4709</v>
      </c>
      <c r="K457" s="170">
        <v>90</v>
      </c>
      <c r="L457" s="69">
        <v>38027</v>
      </c>
      <c r="M457" s="169">
        <v>56</v>
      </c>
      <c r="N457" s="71">
        <v>774</v>
      </c>
      <c r="O457" s="71">
        <v>9554</v>
      </c>
      <c r="P457" s="71">
        <v>16035</v>
      </c>
      <c r="Q457" s="71">
        <v>649</v>
      </c>
      <c r="R457" s="71">
        <v>692</v>
      </c>
      <c r="S457" s="71">
        <v>5560</v>
      </c>
      <c r="T457" s="71">
        <v>4597</v>
      </c>
      <c r="U457" s="170">
        <v>110</v>
      </c>
      <c r="V457" s="70">
        <v>-9.8185157999999995E-2</v>
      </c>
      <c r="W457" s="70">
        <v>-0.15151515199999999</v>
      </c>
      <c r="X457" s="70">
        <v>-2.6415094E-2</v>
      </c>
      <c r="Y457" s="70">
        <v>-4.6411818000000001E-2</v>
      </c>
      <c r="Z457" s="70">
        <v>-9.8549583999999996E-2</v>
      </c>
      <c r="AA457" s="70">
        <v>-0.19876543199999999</v>
      </c>
      <c r="AB457" s="70">
        <v>-0.25350593300000002</v>
      </c>
      <c r="AC457" s="70">
        <v>-0.12961803399999999</v>
      </c>
      <c r="AD457" s="70">
        <v>-2.3784243E-2</v>
      </c>
      <c r="AE457" s="70">
        <v>0.222222222</v>
      </c>
    </row>
    <row r="458" spans="1:31" s="61" customFormat="1" ht="15" customHeight="1" x14ac:dyDescent="0.4">
      <c r="A458" s="199">
        <v>44343</v>
      </c>
      <c r="B458" s="69">
        <v>46621</v>
      </c>
      <c r="C458" s="169">
        <v>73</v>
      </c>
      <c r="D458" s="71">
        <v>929</v>
      </c>
      <c r="E458" s="71">
        <v>11480</v>
      </c>
      <c r="F458" s="71">
        <v>20179</v>
      </c>
      <c r="G458" s="71">
        <v>957</v>
      </c>
      <c r="H458" s="71">
        <v>939</v>
      </c>
      <c r="I458" s="71">
        <v>6948</v>
      </c>
      <c r="J458" s="71">
        <v>4985</v>
      </c>
      <c r="K458" s="170">
        <v>131</v>
      </c>
      <c r="L458" s="69">
        <v>36892</v>
      </c>
      <c r="M458" s="169">
        <v>56</v>
      </c>
      <c r="N458" s="71">
        <v>832</v>
      </c>
      <c r="O458" s="71">
        <v>9069</v>
      </c>
      <c r="P458" s="71">
        <v>15380</v>
      </c>
      <c r="Q458" s="71">
        <v>653</v>
      </c>
      <c r="R458" s="71">
        <v>681</v>
      </c>
      <c r="S458" s="71">
        <v>5478</v>
      </c>
      <c r="T458" s="71">
        <v>4606</v>
      </c>
      <c r="U458" s="170">
        <v>137</v>
      </c>
      <c r="V458" s="70">
        <v>-0.20824677699999999</v>
      </c>
      <c r="W458" s="70">
        <v>-0.23287671200000001</v>
      </c>
      <c r="X458" s="70">
        <v>-0.104413348</v>
      </c>
      <c r="Y458" s="70">
        <v>-0.21001742200000001</v>
      </c>
      <c r="Z458" s="70">
        <v>-0.23782149799999999</v>
      </c>
      <c r="AA458" s="70">
        <v>-0.31765935200000001</v>
      </c>
      <c r="AB458" s="70">
        <v>-0.274760383</v>
      </c>
      <c r="AC458" s="70">
        <v>-0.21157167499999999</v>
      </c>
      <c r="AD458" s="70">
        <v>-7.6028083999999996E-2</v>
      </c>
      <c r="AE458" s="70">
        <v>4.5801527000000002E-2</v>
      </c>
    </row>
    <row r="459" spans="1:31" s="61" customFormat="1" ht="15" customHeight="1" x14ac:dyDescent="0.4">
      <c r="A459" s="199">
        <v>44344</v>
      </c>
      <c r="B459" s="69">
        <v>43109</v>
      </c>
      <c r="C459" s="169">
        <v>56</v>
      </c>
      <c r="D459" s="71">
        <v>846</v>
      </c>
      <c r="E459" s="71">
        <v>10687</v>
      </c>
      <c r="F459" s="71">
        <v>18415</v>
      </c>
      <c r="G459" s="71">
        <v>898</v>
      </c>
      <c r="H459" s="71">
        <v>941</v>
      </c>
      <c r="I459" s="71">
        <v>6528</v>
      </c>
      <c r="J459" s="71">
        <v>4609</v>
      </c>
      <c r="K459" s="170">
        <v>129</v>
      </c>
      <c r="L459" s="69">
        <v>36280</v>
      </c>
      <c r="M459" s="169">
        <v>63</v>
      </c>
      <c r="N459" s="71">
        <v>771</v>
      </c>
      <c r="O459" s="71">
        <v>9106</v>
      </c>
      <c r="P459" s="71">
        <v>14879</v>
      </c>
      <c r="Q459" s="71">
        <v>699</v>
      </c>
      <c r="R459" s="71">
        <v>695</v>
      </c>
      <c r="S459" s="71">
        <v>5361</v>
      </c>
      <c r="T459" s="71">
        <v>4591</v>
      </c>
      <c r="U459" s="170">
        <v>115</v>
      </c>
      <c r="V459" s="70">
        <v>-0.16186539999999999</v>
      </c>
      <c r="W459" s="70">
        <v>0.125</v>
      </c>
      <c r="X459" s="70">
        <v>-8.8652482000000005E-2</v>
      </c>
      <c r="Y459" s="70">
        <v>-0.14793674600000001</v>
      </c>
      <c r="Z459" s="70">
        <v>-0.19201737699999999</v>
      </c>
      <c r="AA459" s="70">
        <v>-0.221603563</v>
      </c>
      <c r="AB459" s="70">
        <v>-0.26142401700000001</v>
      </c>
      <c r="AC459" s="70">
        <v>-0.178768382</v>
      </c>
      <c r="AD459" s="70">
        <v>-3.9054020000000001E-3</v>
      </c>
      <c r="AE459" s="70">
        <v>-0.108527132</v>
      </c>
    </row>
    <row r="460" spans="1:31" s="61" customFormat="1" ht="15" customHeight="1" x14ac:dyDescent="0.4">
      <c r="A460" s="199">
        <v>44345</v>
      </c>
      <c r="B460" s="69">
        <v>42601</v>
      </c>
      <c r="C460" s="169">
        <v>71</v>
      </c>
      <c r="D460" s="71">
        <v>839</v>
      </c>
      <c r="E460" s="71">
        <v>10471</v>
      </c>
      <c r="F460" s="71">
        <v>18247</v>
      </c>
      <c r="G460" s="71">
        <v>884</v>
      </c>
      <c r="H460" s="71">
        <v>897</v>
      </c>
      <c r="I460" s="71">
        <v>6566</v>
      </c>
      <c r="J460" s="71">
        <v>4518</v>
      </c>
      <c r="K460" s="170">
        <v>108</v>
      </c>
      <c r="L460" s="69">
        <v>34295</v>
      </c>
      <c r="M460" s="169">
        <v>51</v>
      </c>
      <c r="N460" s="71">
        <v>701</v>
      </c>
      <c r="O460" s="71">
        <v>8288</v>
      </c>
      <c r="P460" s="71">
        <v>14191</v>
      </c>
      <c r="Q460" s="71">
        <v>682</v>
      </c>
      <c r="R460" s="71">
        <v>691</v>
      </c>
      <c r="S460" s="71">
        <v>5179</v>
      </c>
      <c r="T460" s="71">
        <v>4415</v>
      </c>
      <c r="U460" s="170">
        <v>97</v>
      </c>
      <c r="V460" s="70">
        <v>-0.190569561</v>
      </c>
      <c r="W460" s="70">
        <v>-0.28169014100000001</v>
      </c>
      <c r="X460" s="70">
        <v>-0.16448152599999999</v>
      </c>
      <c r="Y460" s="70">
        <v>-0.20848056500000001</v>
      </c>
      <c r="Z460" s="70">
        <v>-0.222283115</v>
      </c>
      <c r="AA460" s="70">
        <v>-0.22850678699999999</v>
      </c>
      <c r="AB460" s="70">
        <v>-0.22965440400000001</v>
      </c>
      <c r="AC460" s="70">
        <v>-0.21123971999999999</v>
      </c>
      <c r="AD460" s="70">
        <v>-2.2797698000000002E-2</v>
      </c>
      <c r="AE460" s="70">
        <v>-0.10185185200000001</v>
      </c>
    </row>
    <row r="461" spans="1:31" s="61" customFormat="1" ht="15" customHeight="1" x14ac:dyDescent="0.4">
      <c r="A461" s="199">
        <v>44346</v>
      </c>
      <c r="B461" s="69">
        <v>41956</v>
      </c>
      <c r="C461" s="169">
        <v>49</v>
      </c>
      <c r="D461" s="71">
        <v>770</v>
      </c>
      <c r="E461" s="71">
        <v>10355</v>
      </c>
      <c r="F461" s="71">
        <v>17816</v>
      </c>
      <c r="G461" s="71">
        <v>948</v>
      </c>
      <c r="H461" s="71">
        <v>894</v>
      </c>
      <c r="I461" s="71">
        <v>6386</v>
      </c>
      <c r="J461" s="71">
        <v>4616</v>
      </c>
      <c r="K461" s="170">
        <v>122</v>
      </c>
      <c r="L461" s="69">
        <v>35024</v>
      </c>
      <c r="M461" s="169">
        <v>54</v>
      </c>
      <c r="N461" s="71">
        <v>768</v>
      </c>
      <c r="O461" s="71">
        <v>8388</v>
      </c>
      <c r="P461" s="71">
        <v>14441</v>
      </c>
      <c r="Q461" s="71">
        <v>696</v>
      </c>
      <c r="R461" s="71">
        <v>709</v>
      </c>
      <c r="S461" s="71">
        <v>5380</v>
      </c>
      <c r="T461" s="71">
        <v>4497</v>
      </c>
      <c r="U461" s="170">
        <v>91</v>
      </c>
      <c r="V461" s="70">
        <v>-0.157115281</v>
      </c>
      <c r="W461" s="70">
        <v>0.10204081600000001</v>
      </c>
      <c r="X461" s="70">
        <v>-2.5974029999999999E-3</v>
      </c>
      <c r="Y461" s="70">
        <v>-0.18995654300000001</v>
      </c>
      <c r="Z461" s="70">
        <v>-0.189436462</v>
      </c>
      <c r="AA461" s="70">
        <v>-0.26582278500000001</v>
      </c>
      <c r="AB461" s="70">
        <v>-0.206935123</v>
      </c>
      <c r="AC461" s="70">
        <v>-0.15753210100000001</v>
      </c>
      <c r="AD461" s="70">
        <v>-2.5779896E-2</v>
      </c>
      <c r="AE461" s="70">
        <v>-0.25409836099999999</v>
      </c>
    </row>
    <row r="462" spans="1:31" s="61" customFormat="1" ht="15" customHeight="1" x14ac:dyDescent="0.4">
      <c r="A462" s="199">
        <v>44347</v>
      </c>
      <c r="B462" s="69">
        <v>41885</v>
      </c>
      <c r="C462" s="169">
        <v>71</v>
      </c>
      <c r="D462" s="71">
        <v>772</v>
      </c>
      <c r="E462" s="71">
        <v>9971</v>
      </c>
      <c r="F462" s="71">
        <v>17971</v>
      </c>
      <c r="G462" s="71">
        <v>832</v>
      </c>
      <c r="H462" s="71">
        <v>925</v>
      </c>
      <c r="I462" s="71">
        <v>6538</v>
      </c>
      <c r="J462" s="71">
        <v>4684</v>
      </c>
      <c r="K462" s="170">
        <v>121</v>
      </c>
      <c r="L462" s="69">
        <v>39827</v>
      </c>
      <c r="M462" s="169">
        <v>71</v>
      </c>
      <c r="N462" s="71">
        <v>769</v>
      </c>
      <c r="O462" s="71">
        <v>10130</v>
      </c>
      <c r="P462" s="71">
        <v>16603</v>
      </c>
      <c r="Q462" s="71">
        <v>705</v>
      </c>
      <c r="R462" s="71">
        <v>742</v>
      </c>
      <c r="S462" s="71">
        <v>5884</v>
      </c>
      <c r="T462" s="71">
        <v>4777</v>
      </c>
      <c r="U462" s="170">
        <v>146</v>
      </c>
      <c r="V462" s="70">
        <v>-6.9467945000000003E-2</v>
      </c>
      <c r="W462" s="70">
        <v>0</v>
      </c>
      <c r="X462" s="70">
        <v>-3.8860100000000001E-3</v>
      </c>
      <c r="Y462" s="70">
        <v>1.5946243999999998E-2</v>
      </c>
      <c r="Z462" s="70">
        <v>-7.6122642000000004E-2</v>
      </c>
      <c r="AA462" s="70">
        <v>-0.15264423099999999</v>
      </c>
      <c r="AB462" s="70">
        <v>-0.19783783799999999</v>
      </c>
      <c r="AC462" s="70">
        <v>-0.10003059</v>
      </c>
      <c r="AD462" s="70">
        <v>1.9854825E-2</v>
      </c>
      <c r="AE462" s="185">
        <v>0.20661156999999999</v>
      </c>
    </row>
    <row r="463" spans="1:31" s="61" customFormat="1" ht="15" customHeight="1" x14ac:dyDescent="0.4">
      <c r="A463" s="199" t="s">
        <v>351</v>
      </c>
      <c r="B463" s="69">
        <v>39617</v>
      </c>
      <c r="C463" s="169">
        <v>67</v>
      </c>
      <c r="D463" s="71">
        <v>786</v>
      </c>
      <c r="E463" s="71">
        <v>8857</v>
      </c>
      <c r="F463" s="71">
        <v>16874</v>
      </c>
      <c r="G463" s="71">
        <v>931</v>
      </c>
      <c r="H463" s="71">
        <v>942</v>
      </c>
      <c r="I463" s="71">
        <v>6386</v>
      </c>
      <c r="J463" s="71">
        <v>4664</v>
      </c>
      <c r="K463" s="170">
        <v>110</v>
      </c>
      <c r="L463" s="69">
        <v>38077</v>
      </c>
      <c r="M463" s="169">
        <v>69</v>
      </c>
      <c r="N463" s="71">
        <v>775</v>
      </c>
      <c r="O463" s="71">
        <v>9659</v>
      </c>
      <c r="P463" s="71">
        <v>15778</v>
      </c>
      <c r="Q463" s="71">
        <v>684</v>
      </c>
      <c r="R463" s="71">
        <v>737</v>
      </c>
      <c r="S463" s="71">
        <v>5610</v>
      </c>
      <c r="T463" s="71">
        <v>4765</v>
      </c>
      <c r="U463" s="184">
        <v>0</v>
      </c>
      <c r="V463" s="70">
        <v>-7.6137840999999998E-2</v>
      </c>
      <c r="W463" s="70">
        <v>2.9850746000000001E-2</v>
      </c>
      <c r="X463" s="70">
        <v>-1.3994911000000001E-2</v>
      </c>
      <c r="Y463" s="70">
        <v>9.0549848000000002E-2</v>
      </c>
      <c r="Z463" s="70">
        <v>-6.4951996999999997E-2</v>
      </c>
      <c r="AA463" s="70">
        <v>-0.26530612199999998</v>
      </c>
      <c r="AB463" s="70">
        <v>-0.21762208099999999</v>
      </c>
      <c r="AC463" s="70">
        <v>-0.121515816</v>
      </c>
      <c r="AD463" s="70">
        <v>2.1655232E-2</v>
      </c>
      <c r="AE463" s="185">
        <v>-1</v>
      </c>
    </row>
    <row r="464" spans="1:31" s="61" customFormat="1" ht="15" customHeight="1" x14ac:dyDescent="0.4">
      <c r="A464" s="199">
        <v>44349</v>
      </c>
      <c r="B464" s="69">
        <v>41452</v>
      </c>
      <c r="C464" s="169">
        <v>71</v>
      </c>
      <c r="D464" s="71">
        <v>784</v>
      </c>
      <c r="E464" s="71">
        <v>9405</v>
      </c>
      <c r="F464" s="71">
        <v>17830</v>
      </c>
      <c r="G464" s="71">
        <v>874</v>
      </c>
      <c r="H464" s="71">
        <v>910</v>
      </c>
      <c r="I464" s="71">
        <v>6663</v>
      </c>
      <c r="J464" s="71">
        <v>4822</v>
      </c>
      <c r="K464" s="170">
        <v>93</v>
      </c>
      <c r="L464" s="69">
        <v>37899</v>
      </c>
      <c r="M464" s="169">
        <v>63</v>
      </c>
      <c r="N464" s="71">
        <v>767</v>
      </c>
      <c r="O464" s="71">
        <v>9590</v>
      </c>
      <c r="P464" s="71">
        <v>15723</v>
      </c>
      <c r="Q464" s="71">
        <v>680</v>
      </c>
      <c r="R464" s="71">
        <v>750</v>
      </c>
      <c r="S464" s="71">
        <v>5553</v>
      </c>
      <c r="T464" s="71">
        <v>4773</v>
      </c>
      <c r="U464" s="184">
        <v>0</v>
      </c>
      <c r="V464" s="70">
        <v>-0.116641183</v>
      </c>
      <c r="W464" s="70">
        <v>-0.112676056</v>
      </c>
      <c r="X464" s="70">
        <v>-2.1683673000000001E-2</v>
      </c>
      <c r="Y464" s="70">
        <v>1.9670388E-2</v>
      </c>
      <c r="Z464" s="70">
        <v>-0.118171621</v>
      </c>
      <c r="AA464" s="70">
        <v>-0.22196796299999999</v>
      </c>
      <c r="AB464" s="70">
        <v>-0.175824176</v>
      </c>
      <c r="AC464" s="70">
        <v>-0.16659162499999999</v>
      </c>
      <c r="AD464" s="70">
        <v>-1.0161758999999999E-2</v>
      </c>
      <c r="AE464" s="185">
        <v>-1</v>
      </c>
    </row>
    <row r="465" spans="1:31" s="61" customFormat="1" ht="15" customHeight="1" x14ac:dyDescent="0.4">
      <c r="A465" s="199">
        <v>44350</v>
      </c>
      <c r="B465" s="69">
        <v>45948</v>
      </c>
      <c r="C465" s="169">
        <v>67</v>
      </c>
      <c r="D465" s="71">
        <v>891</v>
      </c>
      <c r="E465" s="71">
        <v>10944</v>
      </c>
      <c r="F465" s="71">
        <v>19868</v>
      </c>
      <c r="G465" s="71">
        <v>956</v>
      </c>
      <c r="H465" s="71">
        <v>930</v>
      </c>
      <c r="I465" s="71">
        <v>7229</v>
      </c>
      <c r="J465" s="71">
        <v>4965</v>
      </c>
      <c r="K465" s="170">
        <v>98</v>
      </c>
      <c r="L465" s="69">
        <v>38265</v>
      </c>
      <c r="M465" s="169">
        <v>59</v>
      </c>
      <c r="N465" s="71">
        <v>798</v>
      </c>
      <c r="O465" s="71">
        <v>9808</v>
      </c>
      <c r="P465" s="71">
        <v>15650</v>
      </c>
      <c r="Q465" s="71">
        <v>769</v>
      </c>
      <c r="R465" s="71">
        <v>751</v>
      </c>
      <c r="S465" s="71">
        <v>5590</v>
      </c>
      <c r="T465" s="71">
        <v>4840</v>
      </c>
      <c r="U465" s="184">
        <v>0</v>
      </c>
      <c r="V465" s="70">
        <v>-0.18703576699999999</v>
      </c>
      <c r="W465" s="70">
        <v>-0.119402985</v>
      </c>
      <c r="X465" s="70">
        <v>-0.104377104</v>
      </c>
      <c r="Y465" s="70">
        <v>-0.10380117</v>
      </c>
      <c r="Z465" s="70">
        <v>-0.212301188</v>
      </c>
      <c r="AA465" s="70">
        <v>-0.195606695</v>
      </c>
      <c r="AB465" s="70">
        <v>-0.192473118</v>
      </c>
      <c r="AC465" s="70">
        <v>-0.22672568800000001</v>
      </c>
      <c r="AD465" s="70">
        <v>-2.5176233999999999E-2</v>
      </c>
      <c r="AE465" s="185">
        <v>-1</v>
      </c>
    </row>
    <row r="466" spans="1:31" s="61" customFormat="1" ht="15" customHeight="1" x14ac:dyDescent="0.4">
      <c r="A466" s="199">
        <v>44351</v>
      </c>
      <c r="B466" s="69">
        <v>42742</v>
      </c>
      <c r="C466" s="169">
        <v>69</v>
      </c>
      <c r="D466" s="71">
        <v>837</v>
      </c>
      <c r="E466" s="71">
        <v>10387</v>
      </c>
      <c r="F466" s="71">
        <v>18234</v>
      </c>
      <c r="G466" s="71">
        <v>929</v>
      </c>
      <c r="H466" s="71">
        <v>888</v>
      </c>
      <c r="I466" s="71">
        <v>6638</v>
      </c>
      <c r="J466" s="71">
        <v>4649</v>
      </c>
      <c r="K466" s="170">
        <v>111</v>
      </c>
      <c r="L466" s="69">
        <v>38333</v>
      </c>
      <c r="M466" s="169">
        <v>53</v>
      </c>
      <c r="N466" s="71">
        <v>832</v>
      </c>
      <c r="O466" s="71">
        <v>9383</v>
      </c>
      <c r="P466" s="71">
        <v>15917</v>
      </c>
      <c r="Q466" s="71">
        <v>767</v>
      </c>
      <c r="R466" s="71">
        <v>731</v>
      </c>
      <c r="S466" s="71">
        <v>5886</v>
      </c>
      <c r="T466" s="71">
        <v>4764</v>
      </c>
      <c r="U466" s="184">
        <v>0</v>
      </c>
      <c r="V466" s="70">
        <v>-0.105238758</v>
      </c>
      <c r="W466" s="70">
        <v>-0.231884058</v>
      </c>
      <c r="X466" s="70">
        <v>-5.9737159999999996E-3</v>
      </c>
      <c r="Y466" s="70">
        <v>-9.6659285999999997E-2</v>
      </c>
      <c r="Z466" s="70">
        <v>-0.12707030799999999</v>
      </c>
      <c r="AA466" s="70">
        <v>-0.17438105500000001</v>
      </c>
      <c r="AB466" s="70">
        <v>-0.17680180200000001</v>
      </c>
      <c r="AC466" s="70">
        <v>-0.113287135</v>
      </c>
      <c r="AD466" s="70">
        <v>2.4736502E-2</v>
      </c>
      <c r="AE466" s="185">
        <v>-1</v>
      </c>
    </row>
    <row r="467" spans="1:31" s="61" customFormat="1" ht="15" customHeight="1" x14ac:dyDescent="0.4">
      <c r="A467" s="199">
        <v>44352</v>
      </c>
      <c r="B467" s="69">
        <v>41949</v>
      </c>
      <c r="C467" s="169">
        <v>75</v>
      </c>
      <c r="D467" s="71">
        <v>826</v>
      </c>
      <c r="E467" s="71">
        <v>10213</v>
      </c>
      <c r="F467" s="71">
        <v>17791</v>
      </c>
      <c r="G467" s="71">
        <v>829</v>
      </c>
      <c r="H467" s="71">
        <v>926</v>
      </c>
      <c r="I467" s="71">
        <v>6548</v>
      </c>
      <c r="J467" s="71">
        <v>4630</v>
      </c>
      <c r="K467" s="170">
        <v>111</v>
      </c>
      <c r="L467" s="69">
        <v>35416</v>
      </c>
      <c r="M467" s="169">
        <v>60</v>
      </c>
      <c r="N467" s="71">
        <v>770</v>
      </c>
      <c r="O467" s="71">
        <v>8691</v>
      </c>
      <c r="P467" s="71">
        <v>14626</v>
      </c>
      <c r="Q467" s="71">
        <v>748</v>
      </c>
      <c r="R467" s="71">
        <v>692</v>
      </c>
      <c r="S467" s="71">
        <v>5446</v>
      </c>
      <c r="T467" s="71">
        <v>4383</v>
      </c>
      <c r="U467" s="184">
        <v>0</v>
      </c>
      <c r="V467" s="70">
        <v>-0.15789639499999999</v>
      </c>
      <c r="W467" s="70">
        <v>-0.2</v>
      </c>
      <c r="X467" s="70">
        <v>-6.7796609999999993E-2</v>
      </c>
      <c r="Y467" s="70">
        <v>-0.14902575100000001</v>
      </c>
      <c r="Z467" s="70">
        <v>-0.17789893800000001</v>
      </c>
      <c r="AA467" s="70">
        <v>-9.7708082000000002E-2</v>
      </c>
      <c r="AB467" s="70">
        <v>-0.25269978399999998</v>
      </c>
      <c r="AC467" s="70">
        <v>-0.16829566300000001</v>
      </c>
      <c r="AD467" s="70">
        <v>-5.3347732000000002E-2</v>
      </c>
      <c r="AE467" s="185">
        <v>-1</v>
      </c>
    </row>
    <row r="468" spans="1:31" s="61" customFormat="1" ht="15" customHeight="1" x14ac:dyDescent="0.4">
      <c r="A468" s="199">
        <v>44353</v>
      </c>
      <c r="B468" s="69">
        <v>41845</v>
      </c>
      <c r="C468" s="169">
        <v>66</v>
      </c>
      <c r="D468" s="71">
        <v>755</v>
      </c>
      <c r="E468" s="71">
        <v>10064</v>
      </c>
      <c r="F468" s="71">
        <v>18079</v>
      </c>
      <c r="G468" s="71">
        <v>921</v>
      </c>
      <c r="H468" s="71">
        <v>890</v>
      </c>
      <c r="I468" s="71">
        <v>6381</v>
      </c>
      <c r="J468" s="71">
        <v>4579</v>
      </c>
      <c r="K468" s="170">
        <v>110</v>
      </c>
      <c r="L468" s="69">
        <v>35724</v>
      </c>
      <c r="M468" s="169">
        <v>56</v>
      </c>
      <c r="N468" s="71">
        <v>765</v>
      </c>
      <c r="O468" s="71">
        <v>8580</v>
      </c>
      <c r="P468" s="71">
        <v>15167</v>
      </c>
      <c r="Q468" s="71">
        <v>735</v>
      </c>
      <c r="R468" s="71">
        <v>777</v>
      </c>
      <c r="S468" s="71">
        <v>5386</v>
      </c>
      <c r="T468" s="71">
        <v>4258</v>
      </c>
      <c r="U468" s="184">
        <v>0</v>
      </c>
      <c r="V468" s="70">
        <v>-0.14590478600000001</v>
      </c>
      <c r="W468" s="70">
        <v>-0.15151515199999999</v>
      </c>
      <c r="X468" s="70">
        <v>1.3245033E-2</v>
      </c>
      <c r="Y468" s="70">
        <v>-0.14745628</v>
      </c>
      <c r="Z468" s="70">
        <v>-0.16107085600000001</v>
      </c>
      <c r="AA468" s="70">
        <v>-0.20195439700000001</v>
      </c>
      <c r="AB468" s="70">
        <v>-0.12696629200000001</v>
      </c>
      <c r="AC468" s="70">
        <v>-0.15593167199999999</v>
      </c>
      <c r="AD468" s="70">
        <v>-7.0102642000000007E-2</v>
      </c>
      <c r="AE468" s="185">
        <v>-1</v>
      </c>
    </row>
    <row r="469" spans="1:31" s="61" customFormat="1" ht="15" customHeight="1" x14ac:dyDescent="0.4">
      <c r="A469" s="199">
        <v>44354</v>
      </c>
      <c r="B469" s="69">
        <v>41014</v>
      </c>
      <c r="C469" s="169">
        <v>60</v>
      </c>
      <c r="D469" s="71">
        <v>740</v>
      </c>
      <c r="E469" s="71">
        <v>10167</v>
      </c>
      <c r="F469" s="71">
        <v>17613</v>
      </c>
      <c r="G469" s="71">
        <v>910</v>
      </c>
      <c r="H469" s="71">
        <v>894</v>
      </c>
      <c r="I469" s="71">
        <v>6089</v>
      </c>
      <c r="J469" s="71">
        <v>4433</v>
      </c>
      <c r="K469" s="170">
        <v>108</v>
      </c>
      <c r="L469" s="69">
        <v>41379</v>
      </c>
      <c r="M469" s="169">
        <v>59</v>
      </c>
      <c r="N469" s="71">
        <v>877</v>
      </c>
      <c r="O469" s="71">
        <v>10475</v>
      </c>
      <c r="P469" s="71">
        <v>17664</v>
      </c>
      <c r="Q469" s="71">
        <v>816</v>
      </c>
      <c r="R469" s="71">
        <v>786</v>
      </c>
      <c r="S469" s="71">
        <v>5838</v>
      </c>
      <c r="T469" s="71">
        <v>4864</v>
      </c>
      <c r="U469" s="184">
        <v>0</v>
      </c>
      <c r="V469" s="70">
        <v>1.84783E-3</v>
      </c>
      <c r="W469" s="70">
        <v>-1.6666667E-2</v>
      </c>
      <c r="X469" s="70">
        <v>0.18513513500000001</v>
      </c>
      <c r="Y469" s="70">
        <v>3.0294089E-2</v>
      </c>
      <c r="Z469" s="70">
        <v>2.8955880000000002E-3</v>
      </c>
      <c r="AA469" s="70">
        <v>-0.103296703</v>
      </c>
      <c r="AB469" s="70">
        <v>-0.120805369</v>
      </c>
      <c r="AC469" s="70">
        <v>-4.1221875999999998E-2</v>
      </c>
      <c r="AD469" s="70">
        <v>9.7225354999999999E-2</v>
      </c>
      <c r="AE469" s="185">
        <v>-1</v>
      </c>
    </row>
    <row r="470" spans="1:31" s="61" customFormat="1" ht="15" customHeight="1" x14ac:dyDescent="0.4">
      <c r="A470" s="199">
        <v>44355</v>
      </c>
      <c r="B470" s="69">
        <v>39632</v>
      </c>
      <c r="C470" s="169">
        <v>75</v>
      </c>
      <c r="D470" s="71">
        <v>780</v>
      </c>
      <c r="E470" s="71">
        <v>9113</v>
      </c>
      <c r="F470" s="71">
        <v>17275</v>
      </c>
      <c r="G470" s="71">
        <v>849</v>
      </c>
      <c r="H470" s="71">
        <v>917</v>
      </c>
      <c r="I470" s="71">
        <v>6144</v>
      </c>
      <c r="J470" s="71">
        <v>4382</v>
      </c>
      <c r="K470" s="170">
        <v>97</v>
      </c>
      <c r="L470" s="69">
        <v>38561</v>
      </c>
      <c r="M470" s="169">
        <v>55</v>
      </c>
      <c r="N470" s="71">
        <v>819</v>
      </c>
      <c r="O470" s="71">
        <v>9731</v>
      </c>
      <c r="P470" s="71">
        <v>16272</v>
      </c>
      <c r="Q470" s="71">
        <v>733</v>
      </c>
      <c r="R470" s="71">
        <v>716</v>
      </c>
      <c r="S470" s="71">
        <v>5577</v>
      </c>
      <c r="T470" s="71">
        <v>4658</v>
      </c>
      <c r="U470" s="184">
        <v>0</v>
      </c>
      <c r="V470" s="70">
        <v>-5.5342572999999999E-2</v>
      </c>
      <c r="W470" s="70">
        <v>-0.26666666700000002</v>
      </c>
      <c r="X470" s="70">
        <v>0.05</v>
      </c>
      <c r="Y470" s="70">
        <v>6.7815209000000001E-2</v>
      </c>
      <c r="Z470" s="70">
        <v>-5.8060780999999999E-2</v>
      </c>
      <c r="AA470" s="70">
        <v>-0.13663133099999999</v>
      </c>
      <c r="AB470" s="70">
        <v>-0.21919302099999999</v>
      </c>
      <c r="AC470" s="70">
        <v>-9.2285155999999993E-2</v>
      </c>
      <c r="AD470" s="70">
        <v>6.2984938000000004E-2</v>
      </c>
      <c r="AE470" s="185">
        <v>-1</v>
      </c>
    </row>
    <row r="471" spans="1:31" s="61" customFormat="1" ht="15" customHeight="1" x14ac:dyDescent="0.4">
      <c r="A471" s="199">
        <v>44356</v>
      </c>
      <c r="B471" s="69">
        <v>42242</v>
      </c>
      <c r="C471" s="169">
        <v>68</v>
      </c>
      <c r="D471" s="71">
        <v>868</v>
      </c>
      <c r="E471" s="71">
        <v>9845</v>
      </c>
      <c r="F471" s="71">
        <v>18557</v>
      </c>
      <c r="G471" s="71">
        <v>963</v>
      </c>
      <c r="H471" s="71">
        <v>842</v>
      </c>
      <c r="I471" s="71">
        <v>6359</v>
      </c>
      <c r="J471" s="71">
        <v>4636</v>
      </c>
      <c r="K471" s="170">
        <v>104</v>
      </c>
      <c r="L471" s="69">
        <v>38258</v>
      </c>
      <c r="M471" s="169">
        <v>63</v>
      </c>
      <c r="N471" s="71">
        <v>875</v>
      </c>
      <c r="O471" s="71">
        <v>9667</v>
      </c>
      <c r="P471" s="71">
        <v>16280</v>
      </c>
      <c r="Q471" s="71">
        <v>721</v>
      </c>
      <c r="R471" s="71">
        <v>667</v>
      </c>
      <c r="S471" s="71">
        <v>5451</v>
      </c>
      <c r="T471" s="71">
        <v>4534</v>
      </c>
      <c r="U471" s="184">
        <v>0</v>
      </c>
      <c r="V471" s="70">
        <v>-0.11748001399999999</v>
      </c>
      <c r="W471" s="70">
        <v>-7.3529412000000002E-2</v>
      </c>
      <c r="X471" s="70">
        <v>8.0645160000000007E-3</v>
      </c>
      <c r="Y471" s="70">
        <v>-1.8080243999999999E-2</v>
      </c>
      <c r="Z471" s="70">
        <v>-0.12270302299999999</v>
      </c>
      <c r="AA471" s="70">
        <v>-0.25129802699999998</v>
      </c>
      <c r="AB471" s="70">
        <v>-0.20783847999999999</v>
      </c>
      <c r="AC471" s="70">
        <v>-0.14278974699999999</v>
      </c>
      <c r="AD471" s="70">
        <v>-2.2001725999999999E-2</v>
      </c>
      <c r="AE471" s="185">
        <v>-1</v>
      </c>
    </row>
    <row r="472" spans="1:31" s="61" customFormat="1" ht="15" customHeight="1" x14ac:dyDescent="0.4">
      <c r="A472" s="199">
        <v>44357</v>
      </c>
      <c r="B472" s="69">
        <v>46182</v>
      </c>
      <c r="C472" s="169">
        <v>79</v>
      </c>
      <c r="D472" s="71">
        <v>884</v>
      </c>
      <c r="E472" s="71">
        <v>11705</v>
      </c>
      <c r="F472" s="71">
        <v>19759</v>
      </c>
      <c r="G472" s="71">
        <v>965</v>
      </c>
      <c r="H472" s="71">
        <v>907</v>
      </c>
      <c r="I472" s="71">
        <v>6909</v>
      </c>
      <c r="J472" s="71">
        <v>4836</v>
      </c>
      <c r="K472" s="170">
        <v>138</v>
      </c>
      <c r="L472" s="69">
        <v>38112</v>
      </c>
      <c r="M472" s="169">
        <v>50</v>
      </c>
      <c r="N472" s="71">
        <v>841</v>
      </c>
      <c r="O472" s="71">
        <v>9975</v>
      </c>
      <c r="P472" s="71">
        <v>16130</v>
      </c>
      <c r="Q472" s="71">
        <v>742</v>
      </c>
      <c r="R472" s="71">
        <v>660</v>
      </c>
      <c r="S472" s="71">
        <v>5296</v>
      </c>
      <c r="T472" s="71">
        <v>4418</v>
      </c>
      <c r="U472" s="184">
        <v>0</v>
      </c>
      <c r="V472" s="70">
        <v>-0.18389071000000001</v>
      </c>
      <c r="W472" s="70">
        <v>-0.36708860799999998</v>
      </c>
      <c r="X472" s="70">
        <v>-4.8642534000000001E-2</v>
      </c>
      <c r="Y472" s="70">
        <v>-0.147800085</v>
      </c>
      <c r="Z472" s="70">
        <v>-0.183663141</v>
      </c>
      <c r="AA472" s="70">
        <v>-0.231088083</v>
      </c>
      <c r="AB472" s="70">
        <v>-0.27232635100000002</v>
      </c>
      <c r="AC472" s="70">
        <v>-0.23346359799999999</v>
      </c>
      <c r="AD472" s="70">
        <v>-8.6435070000000003E-2</v>
      </c>
      <c r="AE472" s="185">
        <v>-1</v>
      </c>
    </row>
    <row r="473" spans="1:31" s="61" customFormat="1" ht="15" customHeight="1" x14ac:dyDescent="0.4">
      <c r="A473" s="199">
        <v>44358</v>
      </c>
      <c r="B473" s="69">
        <v>43278</v>
      </c>
      <c r="C473" s="169">
        <v>65</v>
      </c>
      <c r="D473" s="71">
        <v>868</v>
      </c>
      <c r="E473" s="71">
        <v>10586</v>
      </c>
      <c r="F473" s="71">
        <v>18666</v>
      </c>
      <c r="G473" s="71">
        <v>924</v>
      </c>
      <c r="H473" s="71">
        <v>835</v>
      </c>
      <c r="I473" s="71">
        <v>6563</v>
      </c>
      <c r="J473" s="71">
        <v>4649</v>
      </c>
      <c r="K473" s="170">
        <v>122</v>
      </c>
      <c r="L473" s="69">
        <v>38493</v>
      </c>
      <c r="M473" s="169">
        <v>51</v>
      </c>
      <c r="N473" s="71">
        <v>805</v>
      </c>
      <c r="O473" s="71">
        <v>9788</v>
      </c>
      <c r="P473" s="71">
        <v>16085</v>
      </c>
      <c r="Q473" s="71">
        <v>773</v>
      </c>
      <c r="R473" s="71">
        <v>689</v>
      </c>
      <c r="S473" s="71">
        <v>5733</v>
      </c>
      <c r="T473" s="71">
        <v>4569</v>
      </c>
      <c r="U473" s="184">
        <v>0</v>
      </c>
      <c r="V473" s="70">
        <v>-0.121956442</v>
      </c>
      <c r="W473" s="70">
        <v>-0.215384615</v>
      </c>
      <c r="X473" s="70">
        <v>-7.2580644999999999E-2</v>
      </c>
      <c r="Y473" s="70">
        <v>-7.5382581000000004E-2</v>
      </c>
      <c r="Z473" s="70">
        <v>-0.138272795</v>
      </c>
      <c r="AA473" s="70">
        <v>-0.163419913</v>
      </c>
      <c r="AB473" s="70">
        <v>-0.17485029899999999</v>
      </c>
      <c r="AC473" s="70">
        <v>-0.12646655500000001</v>
      </c>
      <c r="AD473" s="70">
        <v>-1.7208002E-2</v>
      </c>
      <c r="AE473" s="185">
        <v>-1</v>
      </c>
    </row>
    <row r="474" spans="1:31" s="61" customFormat="1" ht="15" customHeight="1" x14ac:dyDescent="0.4">
      <c r="A474" s="199">
        <v>44359</v>
      </c>
      <c r="B474" s="69">
        <v>42664</v>
      </c>
      <c r="C474" s="169">
        <v>65</v>
      </c>
      <c r="D474" s="71">
        <v>840</v>
      </c>
      <c r="E474" s="71">
        <v>10236</v>
      </c>
      <c r="F474" s="71">
        <v>18717</v>
      </c>
      <c r="G474" s="71">
        <v>854</v>
      </c>
      <c r="H474" s="71">
        <v>902</v>
      </c>
      <c r="I474" s="71">
        <v>6304</v>
      </c>
      <c r="J474" s="71">
        <v>4604</v>
      </c>
      <c r="K474" s="170">
        <v>142</v>
      </c>
      <c r="L474" s="69">
        <v>35635</v>
      </c>
      <c r="M474" s="169">
        <v>60</v>
      </c>
      <c r="N474" s="71">
        <v>730</v>
      </c>
      <c r="O474" s="71">
        <v>8726</v>
      </c>
      <c r="P474" s="71">
        <v>15190</v>
      </c>
      <c r="Q474" s="71">
        <v>724</v>
      </c>
      <c r="R474" s="71">
        <v>575</v>
      </c>
      <c r="S474" s="71">
        <v>5330</v>
      </c>
      <c r="T474" s="71">
        <v>4300</v>
      </c>
      <c r="U474" s="184">
        <v>0</v>
      </c>
      <c r="V474" s="70">
        <v>-0.17019242600000001</v>
      </c>
      <c r="W474" s="70">
        <v>-7.6923077000000006E-2</v>
      </c>
      <c r="X474" s="70">
        <v>-0.13095238100000001</v>
      </c>
      <c r="Y474" s="70">
        <v>-0.14751856199999999</v>
      </c>
      <c r="Z474" s="70">
        <v>-0.18843831799999999</v>
      </c>
      <c r="AA474" s="70">
        <v>-0.15222482400000001</v>
      </c>
      <c r="AB474" s="70">
        <v>-0.362527716</v>
      </c>
      <c r="AC474" s="70">
        <v>-0.15450507599999999</v>
      </c>
      <c r="AD474" s="70">
        <v>-6.6029539999999998E-2</v>
      </c>
      <c r="AE474" s="185">
        <v>-1</v>
      </c>
    </row>
    <row r="475" spans="1:31" s="61" customFormat="1" ht="15" customHeight="1" x14ac:dyDescent="0.4">
      <c r="A475" s="199">
        <v>44360</v>
      </c>
      <c r="B475" s="69">
        <v>41810</v>
      </c>
      <c r="C475" s="169">
        <v>49</v>
      </c>
      <c r="D475" s="71">
        <v>822</v>
      </c>
      <c r="E475" s="71">
        <v>10261</v>
      </c>
      <c r="F475" s="71">
        <v>17856</v>
      </c>
      <c r="G475" s="71">
        <v>869</v>
      </c>
      <c r="H475" s="71">
        <v>839</v>
      </c>
      <c r="I475" s="71">
        <v>6441</v>
      </c>
      <c r="J475" s="71">
        <v>4566</v>
      </c>
      <c r="K475" s="170">
        <v>107</v>
      </c>
      <c r="L475" s="69">
        <v>37033</v>
      </c>
      <c r="M475" s="169">
        <v>53</v>
      </c>
      <c r="N475" s="71">
        <v>757</v>
      </c>
      <c r="O475" s="71">
        <v>9152</v>
      </c>
      <c r="P475" s="71">
        <v>15553</v>
      </c>
      <c r="Q475" s="71">
        <v>737</v>
      </c>
      <c r="R475" s="71">
        <v>680</v>
      </c>
      <c r="S475" s="71">
        <v>5544</v>
      </c>
      <c r="T475" s="71">
        <v>4557</v>
      </c>
      <c r="U475" s="184">
        <v>0</v>
      </c>
      <c r="V475" s="70">
        <v>-0.11626359</v>
      </c>
      <c r="W475" s="70">
        <v>8.1632652999999999E-2</v>
      </c>
      <c r="X475" s="70">
        <v>-7.9075426000000004E-2</v>
      </c>
      <c r="Y475" s="70">
        <v>-0.10807913500000001</v>
      </c>
      <c r="Z475" s="70">
        <v>-0.12897625400000001</v>
      </c>
      <c r="AA475" s="70">
        <v>-0.15189873400000001</v>
      </c>
      <c r="AB475" s="70">
        <v>-0.18951132300000001</v>
      </c>
      <c r="AC475" s="70">
        <v>-0.13926408900000001</v>
      </c>
      <c r="AD475" s="70">
        <v>-1.9710909999999999E-3</v>
      </c>
      <c r="AE475" s="185">
        <v>-1</v>
      </c>
    </row>
    <row r="476" spans="1:31" s="61" customFormat="1" ht="15" customHeight="1" x14ac:dyDescent="0.4">
      <c r="A476" s="199">
        <v>44361</v>
      </c>
      <c r="B476" s="69">
        <v>42309</v>
      </c>
      <c r="C476" s="169">
        <v>67</v>
      </c>
      <c r="D476" s="71">
        <v>813</v>
      </c>
      <c r="E476" s="71">
        <v>10254</v>
      </c>
      <c r="F476" s="71">
        <v>18200</v>
      </c>
      <c r="G476" s="71">
        <v>844</v>
      </c>
      <c r="H476" s="71">
        <v>901</v>
      </c>
      <c r="I476" s="71">
        <v>6480</v>
      </c>
      <c r="J476" s="71">
        <v>4614</v>
      </c>
      <c r="K476" s="170">
        <v>136</v>
      </c>
      <c r="L476" s="69">
        <v>41559</v>
      </c>
      <c r="M476" s="169">
        <v>69</v>
      </c>
      <c r="N476" s="71">
        <v>860</v>
      </c>
      <c r="O476" s="71">
        <v>10684</v>
      </c>
      <c r="P476" s="71">
        <v>17615</v>
      </c>
      <c r="Q476" s="71">
        <v>765</v>
      </c>
      <c r="R476" s="71">
        <v>673</v>
      </c>
      <c r="S476" s="71">
        <v>6001</v>
      </c>
      <c r="T476" s="71">
        <v>4892</v>
      </c>
      <c r="U476" s="184">
        <v>0</v>
      </c>
      <c r="V476" s="70">
        <v>-3.6811730000000001E-2</v>
      </c>
      <c r="W476" s="70">
        <v>2.9850746000000001E-2</v>
      </c>
      <c r="X476" s="70">
        <v>5.7810578000000001E-2</v>
      </c>
      <c r="Y476" s="70">
        <v>4.1934855E-2</v>
      </c>
      <c r="Z476" s="70">
        <v>-3.2142856999999997E-2</v>
      </c>
      <c r="AA476" s="70">
        <v>-9.3601896000000004E-2</v>
      </c>
      <c r="AB476" s="70">
        <v>-0.25305216400000002</v>
      </c>
      <c r="AC476" s="70">
        <v>-7.3919753000000005E-2</v>
      </c>
      <c r="AD476" s="70">
        <v>6.0251408999999999E-2</v>
      </c>
      <c r="AE476" s="185">
        <v>-1</v>
      </c>
    </row>
    <row r="477" spans="1:31" s="61" customFormat="1" ht="15" customHeight="1" x14ac:dyDescent="0.4">
      <c r="A477" s="199">
        <v>44362</v>
      </c>
      <c r="B477" s="69">
        <v>39567</v>
      </c>
      <c r="C477" s="169">
        <v>54</v>
      </c>
      <c r="D477" s="71">
        <v>761</v>
      </c>
      <c r="E477" s="71">
        <v>8841</v>
      </c>
      <c r="F477" s="71">
        <v>17166</v>
      </c>
      <c r="G477" s="71">
        <v>870</v>
      </c>
      <c r="H477" s="71">
        <v>855</v>
      </c>
      <c r="I477" s="71">
        <v>6409</v>
      </c>
      <c r="J477" s="71">
        <v>4490</v>
      </c>
      <c r="K477" s="170">
        <v>121</v>
      </c>
      <c r="L477" s="69">
        <v>38935</v>
      </c>
      <c r="M477" s="169">
        <v>57</v>
      </c>
      <c r="N477" s="71">
        <v>800</v>
      </c>
      <c r="O477" s="71">
        <v>9987</v>
      </c>
      <c r="P477" s="71">
        <v>16370</v>
      </c>
      <c r="Q477" s="71">
        <v>766</v>
      </c>
      <c r="R477" s="71">
        <v>657</v>
      </c>
      <c r="S477" s="71">
        <v>5706</v>
      </c>
      <c r="T477" s="71">
        <v>4592</v>
      </c>
      <c r="U477" s="184">
        <v>0</v>
      </c>
      <c r="V477" s="70">
        <v>-5.7866302000000001E-2</v>
      </c>
      <c r="W477" s="70">
        <v>5.5555555999999999E-2</v>
      </c>
      <c r="X477" s="70">
        <v>5.1248357000000001E-2</v>
      </c>
      <c r="Y477" s="70">
        <v>0.129623346</v>
      </c>
      <c r="Z477" s="70">
        <v>-4.6370732999999997E-2</v>
      </c>
      <c r="AA477" s="70">
        <v>-0.11954023</v>
      </c>
      <c r="AB477" s="70">
        <v>-0.23157894700000001</v>
      </c>
      <c r="AC477" s="70">
        <v>-0.109689499</v>
      </c>
      <c r="AD477" s="70">
        <v>2.2717148999999999E-2</v>
      </c>
      <c r="AE477" s="185">
        <v>-1</v>
      </c>
    </row>
    <row r="478" spans="1:31" s="61" customFormat="1" ht="15" customHeight="1" x14ac:dyDescent="0.4">
      <c r="A478" s="199">
        <v>44363</v>
      </c>
      <c r="B478" s="69">
        <v>40716</v>
      </c>
      <c r="C478" s="169">
        <v>56</v>
      </c>
      <c r="D478" s="71">
        <v>820</v>
      </c>
      <c r="E478" s="71">
        <v>9149</v>
      </c>
      <c r="F478" s="71">
        <v>17522</v>
      </c>
      <c r="G478" s="71">
        <v>896</v>
      </c>
      <c r="H478" s="71">
        <v>910</v>
      </c>
      <c r="I478" s="71">
        <v>6461</v>
      </c>
      <c r="J478" s="71">
        <v>4791</v>
      </c>
      <c r="K478" s="170">
        <v>111</v>
      </c>
      <c r="L478" s="69">
        <v>38757</v>
      </c>
      <c r="M478" s="169">
        <v>64</v>
      </c>
      <c r="N478" s="71">
        <v>817</v>
      </c>
      <c r="O478" s="71">
        <v>9882</v>
      </c>
      <c r="P478" s="71">
        <v>16025</v>
      </c>
      <c r="Q478" s="71">
        <v>780</v>
      </c>
      <c r="R478" s="71">
        <v>681</v>
      </c>
      <c r="S478" s="71">
        <v>5800</v>
      </c>
      <c r="T478" s="71">
        <v>4708</v>
      </c>
      <c r="U478" s="184">
        <v>0</v>
      </c>
      <c r="V478" s="70">
        <v>-8.5278931000000002E-2</v>
      </c>
      <c r="W478" s="70">
        <v>0.14285714299999999</v>
      </c>
      <c r="X478" s="70">
        <v>-3.6585369999999999E-3</v>
      </c>
      <c r="Y478" s="70">
        <v>8.0118045999999998E-2</v>
      </c>
      <c r="Z478" s="70">
        <v>-8.5435452999999995E-2</v>
      </c>
      <c r="AA478" s="70">
        <v>-0.12946428600000001</v>
      </c>
      <c r="AB478" s="70">
        <v>-0.25164835200000002</v>
      </c>
      <c r="AC478" s="70">
        <v>-0.102306145</v>
      </c>
      <c r="AD478" s="70">
        <v>-1.7324149E-2</v>
      </c>
      <c r="AE478" s="185">
        <v>-1</v>
      </c>
    </row>
    <row r="479" spans="1:31" s="61" customFormat="1" ht="15" customHeight="1" x14ac:dyDescent="0.4">
      <c r="A479" s="199">
        <v>44364</v>
      </c>
      <c r="B479" s="69">
        <v>46519</v>
      </c>
      <c r="C479" s="169">
        <v>61</v>
      </c>
      <c r="D479" s="71">
        <v>885</v>
      </c>
      <c r="E479" s="71">
        <v>11218</v>
      </c>
      <c r="F479" s="71">
        <v>20247</v>
      </c>
      <c r="G479" s="71">
        <v>916</v>
      </c>
      <c r="H479" s="71">
        <v>899</v>
      </c>
      <c r="I479" s="71">
        <v>7064</v>
      </c>
      <c r="J479" s="71">
        <v>5081</v>
      </c>
      <c r="K479" s="170">
        <v>148</v>
      </c>
      <c r="L479" s="69">
        <v>38258</v>
      </c>
      <c r="M479" s="169">
        <v>69</v>
      </c>
      <c r="N479" s="71">
        <v>845</v>
      </c>
      <c r="O479" s="71">
        <v>9626</v>
      </c>
      <c r="P479" s="71">
        <v>16033</v>
      </c>
      <c r="Q479" s="71">
        <v>748</v>
      </c>
      <c r="R479" s="71">
        <v>592</v>
      </c>
      <c r="S479" s="71">
        <v>5701</v>
      </c>
      <c r="T479" s="71">
        <v>4644</v>
      </c>
      <c r="U479" s="184">
        <v>0</v>
      </c>
      <c r="V479" s="70">
        <v>-0.188918161</v>
      </c>
      <c r="W479" s="70">
        <v>0.13114754100000001</v>
      </c>
      <c r="X479" s="70">
        <v>-4.519774E-2</v>
      </c>
      <c r="Y479" s="70">
        <v>-0.14191477999999999</v>
      </c>
      <c r="Z479" s="70">
        <v>-0.208129599</v>
      </c>
      <c r="AA479" s="70">
        <v>-0.18340611400000001</v>
      </c>
      <c r="AB479" s="70">
        <v>-0.34149054499999998</v>
      </c>
      <c r="AC479" s="70">
        <v>-0.19295017</v>
      </c>
      <c r="AD479" s="70">
        <v>-8.6006691999999996E-2</v>
      </c>
      <c r="AE479" s="185">
        <v>-1</v>
      </c>
    </row>
    <row r="480" spans="1:31" s="61" customFormat="1" ht="15" customHeight="1" x14ac:dyDescent="0.4">
      <c r="A480" s="199">
        <v>44365</v>
      </c>
      <c r="B480" s="69">
        <v>42998</v>
      </c>
      <c r="C480" s="169">
        <v>71</v>
      </c>
      <c r="D480" s="71">
        <v>817</v>
      </c>
      <c r="E480" s="71">
        <v>10200</v>
      </c>
      <c r="F480" s="71">
        <v>18821</v>
      </c>
      <c r="G480" s="71">
        <v>852</v>
      </c>
      <c r="H480" s="71">
        <v>829</v>
      </c>
      <c r="I480" s="71">
        <v>6610</v>
      </c>
      <c r="J480" s="71">
        <v>4673</v>
      </c>
      <c r="K480" s="170">
        <v>125</v>
      </c>
      <c r="L480" s="69">
        <v>37690</v>
      </c>
      <c r="M480" s="169">
        <v>53</v>
      </c>
      <c r="N480" s="71">
        <v>823</v>
      </c>
      <c r="O480" s="71">
        <v>9323</v>
      </c>
      <c r="P480" s="71">
        <v>15962</v>
      </c>
      <c r="Q480" s="71">
        <v>730</v>
      </c>
      <c r="R480" s="71">
        <v>508</v>
      </c>
      <c r="S480" s="71">
        <v>5686</v>
      </c>
      <c r="T480" s="71">
        <v>4605</v>
      </c>
      <c r="U480" s="184">
        <v>0</v>
      </c>
      <c r="V480" s="70">
        <v>-0.13509970099999999</v>
      </c>
      <c r="W480" s="70">
        <v>-0.25352112700000001</v>
      </c>
      <c r="X480" s="70">
        <v>7.3439409999999997E-3</v>
      </c>
      <c r="Y480" s="70">
        <v>-8.5980392000000003E-2</v>
      </c>
      <c r="Z480" s="70">
        <v>-0.15190478700000001</v>
      </c>
      <c r="AA480" s="70">
        <v>-0.14319248800000001</v>
      </c>
      <c r="AB480" s="70">
        <v>-0.38721350999999998</v>
      </c>
      <c r="AC480" s="70">
        <v>-0.1397882</v>
      </c>
      <c r="AD480" s="70">
        <v>-1.4551680000000001E-2</v>
      </c>
      <c r="AE480" s="185">
        <v>-1</v>
      </c>
    </row>
    <row r="481" spans="1:31" s="61" customFormat="1" ht="15" customHeight="1" x14ac:dyDescent="0.4">
      <c r="A481" s="199">
        <v>44366</v>
      </c>
      <c r="B481" s="69">
        <v>42410</v>
      </c>
      <c r="C481" s="169">
        <v>56</v>
      </c>
      <c r="D481" s="71">
        <v>828</v>
      </c>
      <c r="E481" s="71">
        <v>10292</v>
      </c>
      <c r="F481" s="71">
        <v>18704</v>
      </c>
      <c r="G481" s="71">
        <v>845</v>
      </c>
      <c r="H481" s="71">
        <v>839</v>
      </c>
      <c r="I481" s="71">
        <v>6165</v>
      </c>
      <c r="J481" s="71">
        <v>4558</v>
      </c>
      <c r="K481" s="170">
        <v>123</v>
      </c>
      <c r="L481" s="69">
        <v>35806</v>
      </c>
      <c r="M481" s="169">
        <v>60</v>
      </c>
      <c r="N481" s="71">
        <v>785</v>
      </c>
      <c r="O481" s="71">
        <v>8701</v>
      </c>
      <c r="P481" s="71">
        <v>15183</v>
      </c>
      <c r="Q481" s="71">
        <v>789</v>
      </c>
      <c r="R481" s="71">
        <v>495</v>
      </c>
      <c r="S481" s="71">
        <v>5338</v>
      </c>
      <c r="T481" s="71">
        <v>4455</v>
      </c>
      <c r="U481" s="184">
        <v>0</v>
      </c>
      <c r="V481" s="70">
        <v>-0.15608070199999999</v>
      </c>
      <c r="W481" s="70">
        <v>7.1428570999999996E-2</v>
      </c>
      <c r="X481" s="70">
        <v>-5.1932367E-2</v>
      </c>
      <c r="Y481" s="70">
        <v>-0.15458608600000001</v>
      </c>
      <c r="Z481" s="70">
        <v>-0.18824850300000001</v>
      </c>
      <c r="AA481" s="70">
        <v>-6.6272188999999995E-2</v>
      </c>
      <c r="AB481" s="70">
        <v>-0.410011919</v>
      </c>
      <c r="AC481" s="70">
        <v>-0.13414436299999999</v>
      </c>
      <c r="AD481" s="70">
        <v>-2.2597631E-2</v>
      </c>
      <c r="AE481" s="185">
        <v>-1</v>
      </c>
    </row>
    <row r="482" spans="1:31" s="61" customFormat="1" ht="15" customHeight="1" x14ac:dyDescent="0.4">
      <c r="A482" s="199">
        <v>44367</v>
      </c>
      <c r="B482" s="69">
        <v>40927</v>
      </c>
      <c r="C482" s="169">
        <v>59</v>
      </c>
      <c r="D482" s="71">
        <v>827</v>
      </c>
      <c r="E482" s="71">
        <v>9928</v>
      </c>
      <c r="F482" s="71">
        <v>17834</v>
      </c>
      <c r="G482" s="71">
        <v>842</v>
      </c>
      <c r="H482" s="71">
        <v>841</v>
      </c>
      <c r="I482" s="71">
        <v>5991</v>
      </c>
      <c r="J482" s="71">
        <v>4479</v>
      </c>
      <c r="K482" s="170">
        <v>126</v>
      </c>
      <c r="L482" s="69">
        <v>35349</v>
      </c>
      <c r="M482" s="169">
        <v>58</v>
      </c>
      <c r="N482" s="71">
        <v>774</v>
      </c>
      <c r="O482" s="71">
        <v>8583</v>
      </c>
      <c r="P482" s="71">
        <v>14852</v>
      </c>
      <c r="Q482" s="71">
        <v>755</v>
      </c>
      <c r="R482" s="71">
        <v>476</v>
      </c>
      <c r="S482" s="71">
        <v>5448</v>
      </c>
      <c r="T482" s="71">
        <v>4403</v>
      </c>
      <c r="U482" s="184">
        <v>0</v>
      </c>
      <c r="V482" s="70">
        <v>-0.13655279200000001</v>
      </c>
      <c r="W482" s="70">
        <v>-1.6949153000000002E-2</v>
      </c>
      <c r="X482" s="70">
        <v>-6.4087062E-2</v>
      </c>
      <c r="Y482" s="70">
        <v>-0.13547542300000001</v>
      </c>
      <c r="Z482" s="70">
        <v>-0.16720870199999999</v>
      </c>
      <c r="AA482" s="70">
        <v>-0.103325416</v>
      </c>
      <c r="AB482" s="70">
        <v>-0.43400713400000002</v>
      </c>
      <c r="AC482" s="70">
        <v>-9.0635954000000005E-2</v>
      </c>
      <c r="AD482" s="70">
        <v>-1.6968073E-2</v>
      </c>
      <c r="AE482" s="185">
        <v>-1</v>
      </c>
    </row>
    <row r="483" spans="1:31" s="61" customFormat="1" ht="15" customHeight="1" x14ac:dyDescent="0.4">
      <c r="A483" s="200">
        <v>44368</v>
      </c>
      <c r="B483" s="69">
        <v>41366</v>
      </c>
      <c r="C483" s="169">
        <v>63</v>
      </c>
      <c r="D483" s="71">
        <v>741</v>
      </c>
      <c r="E483" s="71">
        <v>10110</v>
      </c>
      <c r="F483" s="71">
        <v>18068</v>
      </c>
      <c r="G483" s="71">
        <v>831</v>
      </c>
      <c r="H483" s="71">
        <v>820</v>
      </c>
      <c r="I483" s="71">
        <v>6195</v>
      </c>
      <c r="J483" s="71">
        <v>4415</v>
      </c>
      <c r="K483" s="170">
        <v>123</v>
      </c>
      <c r="L483" s="69">
        <v>41969</v>
      </c>
      <c r="M483" s="169">
        <v>69</v>
      </c>
      <c r="N483" s="71">
        <v>890</v>
      </c>
      <c r="O483" s="71">
        <v>10564</v>
      </c>
      <c r="P483" s="71">
        <v>17807</v>
      </c>
      <c r="Q483" s="71">
        <v>764</v>
      </c>
      <c r="R483" s="71">
        <v>563</v>
      </c>
      <c r="S483" s="71">
        <v>6237</v>
      </c>
      <c r="T483" s="71">
        <v>5075</v>
      </c>
      <c r="U483" s="184">
        <v>0</v>
      </c>
      <c r="V483" s="70">
        <v>4.7670849999999999E-3</v>
      </c>
      <c r="W483" s="70">
        <v>9.5238094999999995E-2</v>
      </c>
      <c r="X483" s="70">
        <v>0.20107962200000001</v>
      </c>
      <c r="Y483" s="70">
        <v>4.4906033999999997E-2</v>
      </c>
      <c r="Z483" s="70">
        <v>-1.4445428E-2</v>
      </c>
      <c r="AA483" s="70">
        <v>-8.0625751999999995E-2</v>
      </c>
      <c r="AB483" s="70">
        <v>-0.31341463400000003</v>
      </c>
      <c r="AC483" s="70">
        <v>6.7796610000000002E-3</v>
      </c>
      <c r="AD483" s="70">
        <v>0.14949037400000001</v>
      </c>
      <c r="AE483" s="185">
        <v>-1</v>
      </c>
    </row>
    <row r="484" spans="1:31" s="61" customFormat="1" ht="15" customHeight="1" x14ac:dyDescent="0.4">
      <c r="A484" s="200">
        <v>44369</v>
      </c>
      <c r="B484" s="69">
        <v>39462</v>
      </c>
      <c r="C484" s="169">
        <v>68</v>
      </c>
      <c r="D484" s="71">
        <v>719</v>
      </c>
      <c r="E484" s="71">
        <v>9458</v>
      </c>
      <c r="F484" s="71">
        <v>16964</v>
      </c>
      <c r="G484" s="71">
        <v>813</v>
      </c>
      <c r="H484" s="71">
        <v>877</v>
      </c>
      <c r="I484" s="71">
        <v>6062</v>
      </c>
      <c r="J484" s="71">
        <v>4366</v>
      </c>
      <c r="K484" s="170">
        <v>135</v>
      </c>
      <c r="L484" s="69">
        <v>38634</v>
      </c>
      <c r="M484" s="169">
        <v>63</v>
      </c>
      <c r="N484" s="71">
        <v>870</v>
      </c>
      <c r="O484" s="71">
        <v>9676</v>
      </c>
      <c r="P484" s="71">
        <v>16146</v>
      </c>
      <c r="Q484" s="71">
        <v>762</v>
      </c>
      <c r="R484" s="71">
        <v>555</v>
      </c>
      <c r="S484" s="71">
        <v>5809</v>
      </c>
      <c r="T484" s="71">
        <v>4753</v>
      </c>
      <c r="U484" s="184">
        <v>0</v>
      </c>
      <c r="V484" s="70">
        <v>-3.4862018000000002E-2</v>
      </c>
      <c r="W484" s="70">
        <v>-7.3529412000000002E-2</v>
      </c>
      <c r="X484" s="70">
        <v>0.210013908</v>
      </c>
      <c r="Y484" s="70">
        <v>2.304927E-2</v>
      </c>
      <c r="Z484" s="70">
        <v>-4.8219759000000001E-2</v>
      </c>
      <c r="AA484" s="70">
        <v>-6.2730626999999997E-2</v>
      </c>
      <c r="AB484" s="70">
        <v>-0.36716077499999999</v>
      </c>
      <c r="AC484" s="70">
        <v>-4.1735400999999998E-2</v>
      </c>
      <c r="AD484" s="70">
        <v>8.8639487000000003E-2</v>
      </c>
      <c r="AE484" s="185">
        <v>-1</v>
      </c>
    </row>
    <row r="485" spans="1:31" s="61" customFormat="1" ht="15" customHeight="1" x14ac:dyDescent="0.4">
      <c r="A485" s="200">
        <v>44370</v>
      </c>
      <c r="B485" s="69">
        <v>41718</v>
      </c>
      <c r="C485" s="169">
        <v>63</v>
      </c>
      <c r="D485" s="71">
        <v>849</v>
      </c>
      <c r="E485" s="71">
        <v>9926</v>
      </c>
      <c r="F485" s="71">
        <v>17869</v>
      </c>
      <c r="G485" s="71">
        <v>874</v>
      </c>
      <c r="H485" s="71">
        <v>905</v>
      </c>
      <c r="I485" s="71">
        <v>6451</v>
      </c>
      <c r="J485" s="71">
        <v>4652</v>
      </c>
      <c r="K485" s="170">
        <v>129</v>
      </c>
      <c r="L485" s="69">
        <v>38353</v>
      </c>
      <c r="M485" s="169">
        <v>65</v>
      </c>
      <c r="N485" s="71">
        <v>877</v>
      </c>
      <c r="O485" s="71">
        <v>9525</v>
      </c>
      <c r="P485" s="71">
        <v>16040</v>
      </c>
      <c r="Q485" s="71">
        <v>738</v>
      </c>
      <c r="R485" s="71">
        <v>547</v>
      </c>
      <c r="S485" s="71">
        <v>5836</v>
      </c>
      <c r="T485" s="71">
        <v>4725</v>
      </c>
      <c r="U485" s="184">
        <v>0</v>
      </c>
      <c r="V485" s="70">
        <v>-9.3231001999999993E-2</v>
      </c>
      <c r="W485" s="70">
        <v>3.1746032E-2</v>
      </c>
      <c r="X485" s="70">
        <v>3.2979976000000001E-2</v>
      </c>
      <c r="Y485" s="70">
        <v>-4.0398952000000002E-2</v>
      </c>
      <c r="Z485" s="70">
        <v>-0.102356036</v>
      </c>
      <c r="AA485" s="70">
        <v>-0.155606407</v>
      </c>
      <c r="AB485" s="70">
        <v>-0.39558010999999998</v>
      </c>
      <c r="AC485" s="70">
        <v>-9.5334057E-2</v>
      </c>
      <c r="AD485" s="70">
        <v>1.5692174999999999E-2</v>
      </c>
      <c r="AE485" s="185">
        <v>-1</v>
      </c>
    </row>
    <row r="486" spans="1:31" s="61" customFormat="1" ht="15" customHeight="1" x14ac:dyDescent="0.4">
      <c r="A486" s="200">
        <v>44371</v>
      </c>
      <c r="B486" s="69">
        <v>45128</v>
      </c>
      <c r="C486" s="169">
        <v>69</v>
      </c>
      <c r="D486" s="71">
        <v>896</v>
      </c>
      <c r="E486" s="71">
        <v>10362</v>
      </c>
      <c r="F486" s="71">
        <v>20201</v>
      </c>
      <c r="G486" s="71">
        <v>953</v>
      </c>
      <c r="H486" s="71">
        <v>937</v>
      </c>
      <c r="I486" s="71">
        <v>6837</v>
      </c>
      <c r="J486" s="71">
        <v>4734</v>
      </c>
      <c r="K486" s="170">
        <v>139</v>
      </c>
      <c r="L486" s="69">
        <v>38215</v>
      </c>
      <c r="M486" s="169">
        <v>60</v>
      </c>
      <c r="N486" s="71">
        <v>841</v>
      </c>
      <c r="O486" s="71">
        <v>8922</v>
      </c>
      <c r="P486" s="71">
        <v>16429</v>
      </c>
      <c r="Q486" s="71">
        <v>802</v>
      </c>
      <c r="R486" s="71">
        <v>528</v>
      </c>
      <c r="S486" s="71">
        <v>5860</v>
      </c>
      <c r="T486" s="71">
        <v>4773</v>
      </c>
      <c r="U486" s="184">
        <v>0</v>
      </c>
      <c r="V486" s="70">
        <v>-0.15742391999999999</v>
      </c>
      <c r="W486" s="70">
        <v>-0.130434783</v>
      </c>
      <c r="X486" s="70">
        <v>-6.1383928999999997E-2</v>
      </c>
      <c r="Y486" s="70">
        <v>-0.13896931100000001</v>
      </c>
      <c r="Z486" s="70">
        <v>-0.18672343</v>
      </c>
      <c r="AA486" s="70">
        <v>-0.158447009</v>
      </c>
      <c r="AB486" s="70">
        <v>-0.436499466</v>
      </c>
      <c r="AC486" s="70">
        <v>-0.14289893200000001</v>
      </c>
      <c r="AD486" s="70">
        <v>8.2382759999999992E-3</v>
      </c>
      <c r="AE486" s="185">
        <v>-1</v>
      </c>
    </row>
    <row r="487" spans="1:31" s="61" customFormat="1" ht="15" customHeight="1" x14ac:dyDescent="0.4">
      <c r="A487" s="200">
        <v>44372</v>
      </c>
      <c r="B487" s="69">
        <v>43494</v>
      </c>
      <c r="C487" s="169">
        <v>84</v>
      </c>
      <c r="D487" s="71">
        <v>791</v>
      </c>
      <c r="E487" s="71">
        <v>11185</v>
      </c>
      <c r="F487" s="71">
        <v>18556</v>
      </c>
      <c r="G487" s="71">
        <v>873</v>
      </c>
      <c r="H487" s="71">
        <v>829</v>
      </c>
      <c r="I487" s="71">
        <v>6545</v>
      </c>
      <c r="J487" s="71">
        <v>4510</v>
      </c>
      <c r="K487" s="170">
        <v>121</v>
      </c>
      <c r="L487" s="69">
        <v>38763</v>
      </c>
      <c r="M487" s="169">
        <v>59</v>
      </c>
      <c r="N487" s="71">
        <v>800</v>
      </c>
      <c r="O487" s="71">
        <v>9948</v>
      </c>
      <c r="P487" s="71">
        <v>16008</v>
      </c>
      <c r="Q487" s="71">
        <v>749</v>
      </c>
      <c r="R487" s="71">
        <v>600</v>
      </c>
      <c r="S487" s="71">
        <v>5852</v>
      </c>
      <c r="T487" s="71">
        <v>4747</v>
      </c>
      <c r="U487" s="184">
        <v>0</v>
      </c>
      <c r="V487" s="70">
        <v>-0.108143242</v>
      </c>
      <c r="W487" s="70">
        <v>-0.297619048</v>
      </c>
      <c r="X487" s="70">
        <v>1.1378002999999999E-2</v>
      </c>
      <c r="Y487" s="70">
        <v>-0.110594546</v>
      </c>
      <c r="Z487" s="70">
        <v>-0.13731407600000001</v>
      </c>
      <c r="AA487" s="70">
        <v>-0.142038946</v>
      </c>
      <c r="AB487" s="70">
        <v>-0.27623642900000001</v>
      </c>
      <c r="AC487" s="70">
        <v>-0.105882353</v>
      </c>
      <c r="AD487" s="70">
        <v>5.2549889000000002E-2</v>
      </c>
      <c r="AE487" s="185">
        <v>-1</v>
      </c>
    </row>
    <row r="488" spans="1:31" s="61" customFormat="1" ht="15" customHeight="1" x14ac:dyDescent="0.4">
      <c r="A488" s="200">
        <v>44373</v>
      </c>
      <c r="B488" s="69">
        <v>42150</v>
      </c>
      <c r="C488" s="169">
        <v>76</v>
      </c>
      <c r="D488" s="71">
        <v>823</v>
      </c>
      <c r="E488" s="71">
        <v>10572</v>
      </c>
      <c r="F488" s="71">
        <v>18019</v>
      </c>
      <c r="G488" s="71">
        <v>862</v>
      </c>
      <c r="H488" s="71">
        <v>852</v>
      </c>
      <c r="I488" s="71">
        <v>6319</v>
      </c>
      <c r="J488" s="71">
        <v>4498</v>
      </c>
      <c r="K488" s="170">
        <v>129</v>
      </c>
      <c r="L488" s="69">
        <v>36768</v>
      </c>
      <c r="M488" s="169">
        <v>59</v>
      </c>
      <c r="N488" s="71">
        <v>807</v>
      </c>
      <c r="O488" s="71">
        <v>8826</v>
      </c>
      <c r="P488" s="71">
        <v>15483</v>
      </c>
      <c r="Q488" s="71">
        <v>758</v>
      </c>
      <c r="R488" s="71">
        <v>520</v>
      </c>
      <c r="S488" s="71">
        <v>5801</v>
      </c>
      <c r="T488" s="71">
        <v>4514</v>
      </c>
      <c r="U488" s="184">
        <v>0</v>
      </c>
      <c r="V488" s="70">
        <v>-0.11514345400000001</v>
      </c>
      <c r="W488" s="70">
        <v>-0.22368421099999999</v>
      </c>
      <c r="X488" s="70">
        <v>-1.9441068999999998E-2</v>
      </c>
      <c r="Y488" s="70">
        <v>-0.16515323500000001</v>
      </c>
      <c r="Z488" s="70">
        <v>-0.14074033</v>
      </c>
      <c r="AA488" s="70">
        <v>-0.120649652</v>
      </c>
      <c r="AB488" s="70">
        <v>-0.38967136200000002</v>
      </c>
      <c r="AC488" s="70">
        <v>-8.1974995999999994E-2</v>
      </c>
      <c r="AD488" s="70">
        <v>3.5571370000000001E-3</v>
      </c>
      <c r="AE488" s="185">
        <v>-1</v>
      </c>
    </row>
    <row r="489" spans="1:31" s="61" customFormat="1" ht="15" customHeight="1" x14ac:dyDescent="0.4">
      <c r="A489" s="200">
        <v>44374</v>
      </c>
      <c r="B489" s="69">
        <v>41382</v>
      </c>
      <c r="C489" s="169">
        <v>61</v>
      </c>
      <c r="D489" s="71">
        <v>796</v>
      </c>
      <c r="E489" s="71">
        <v>10334</v>
      </c>
      <c r="F489" s="71">
        <v>17831</v>
      </c>
      <c r="G489" s="71">
        <v>843</v>
      </c>
      <c r="H489" s="71">
        <v>888</v>
      </c>
      <c r="I489" s="71">
        <v>6145</v>
      </c>
      <c r="J489" s="71">
        <v>4372</v>
      </c>
      <c r="K489" s="170">
        <v>112</v>
      </c>
      <c r="L489" s="69">
        <v>37230</v>
      </c>
      <c r="M489" s="169">
        <v>51</v>
      </c>
      <c r="N489" s="71">
        <v>824</v>
      </c>
      <c r="O489" s="71">
        <v>9031</v>
      </c>
      <c r="P489" s="71">
        <v>15570</v>
      </c>
      <c r="Q489" s="71">
        <v>758</v>
      </c>
      <c r="R489" s="71">
        <v>549</v>
      </c>
      <c r="S489" s="71">
        <v>5663</v>
      </c>
      <c r="T489" s="71">
        <v>4784</v>
      </c>
      <c r="U489" s="184">
        <v>0</v>
      </c>
      <c r="V489" s="70">
        <v>-9.1761144000000003E-2</v>
      </c>
      <c r="W489" s="70">
        <v>-0.16393442599999999</v>
      </c>
      <c r="X489" s="70">
        <v>3.5175879E-2</v>
      </c>
      <c r="Y489" s="70">
        <v>-0.126088639</v>
      </c>
      <c r="Z489" s="70">
        <v>-0.12680163799999999</v>
      </c>
      <c r="AA489" s="70">
        <v>-0.100830368</v>
      </c>
      <c r="AB489" s="70">
        <v>-0.381756757</v>
      </c>
      <c r="AC489" s="70">
        <v>-7.8437753999999998E-2</v>
      </c>
      <c r="AD489" s="70">
        <v>9.4236048000000003E-2</v>
      </c>
      <c r="AE489" s="185">
        <v>-1</v>
      </c>
    </row>
    <row r="490" spans="1:31" s="61" customFormat="1" ht="15" customHeight="1" x14ac:dyDescent="0.4">
      <c r="A490" s="200">
        <v>44375</v>
      </c>
      <c r="B490" s="69">
        <v>41774</v>
      </c>
      <c r="C490" s="169">
        <v>70</v>
      </c>
      <c r="D490" s="71">
        <v>753</v>
      </c>
      <c r="E490" s="71">
        <v>10087</v>
      </c>
      <c r="F490" s="71">
        <v>18181</v>
      </c>
      <c r="G490" s="71">
        <v>858</v>
      </c>
      <c r="H490" s="71">
        <v>916</v>
      </c>
      <c r="I490" s="71">
        <v>6440</v>
      </c>
      <c r="J490" s="71">
        <v>4349</v>
      </c>
      <c r="K490" s="170">
        <v>120</v>
      </c>
      <c r="L490" s="69">
        <v>42323</v>
      </c>
      <c r="M490" s="169">
        <v>57</v>
      </c>
      <c r="N490" s="71">
        <v>912</v>
      </c>
      <c r="O490" s="71">
        <v>10347</v>
      </c>
      <c r="P490" s="71">
        <v>17988</v>
      </c>
      <c r="Q490" s="71">
        <v>849</v>
      </c>
      <c r="R490" s="71">
        <v>569</v>
      </c>
      <c r="S490" s="71">
        <v>6423</v>
      </c>
      <c r="T490" s="71">
        <v>5178</v>
      </c>
      <c r="U490" s="184">
        <v>0</v>
      </c>
      <c r="V490" s="70">
        <v>9.1204589999999992E-3</v>
      </c>
      <c r="W490" s="70">
        <v>-0.18571428600000001</v>
      </c>
      <c r="X490" s="70">
        <v>0.211155378</v>
      </c>
      <c r="Y490" s="70">
        <v>2.5775751E-2</v>
      </c>
      <c r="Z490" s="70">
        <v>-1.0615477999999999E-2</v>
      </c>
      <c r="AA490" s="70">
        <v>-1.0489510000000001E-2</v>
      </c>
      <c r="AB490" s="70">
        <v>-0.37882096100000001</v>
      </c>
      <c r="AC490" s="70">
        <v>-2.639752E-3</v>
      </c>
      <c r="AD490" s="70">
        <v>0.19061853300000001</v>
      </c>
      <c r="AE490" s="185">
        <v>-1</v>
      </c>
    </row>
    <row r="491" spans="1:31" s="61" customFormat="1" ht="15" customHeight="1" x14ac:dyDescent="0.4">
      <c r="A491" s="200">
        <v>44376</v>
      </c>
      <c r="B491" s="69">
        <v>41037</v>
      </c>
      <c r="C491" s="169">
        <v>71</v>
      </c>
      <c r="D491" s="71">
        <v>754</v>
      </c>
      <c r="E491" s="71">
        <v>9370</v>
      </c>
      <c r="F491" s="71">
        <v>18069</v>
      </c>
      <c r="G491" s="71">
        <v>851</v>
      </c>
      <c r="H491" s="71">
        <v>877</v>
      </c>
      <c r="I491" s="71">
        <v>6406</v>
      </c>
      <c r="J491" s="71">
        <v>4521</v>
      </c>
      <c r="K491" s="170">
        <v>118</v>
      </c>
      <c r="L491" s="69">
        <v>40369</v>
      </c>
      <c r="M491" s="169">
        <v>66</v>
      </c>
      <c r="N491" s="71">
        <v>822</v>
      </c>
      <c r="O491" s="71">
        <v>9943</v>
      </c>
      <c r="P491" s="71">
        <v>16918</v>
      </c>
      <c r="Q491" s="71">
        <v>792</v>
      </c>
      <c r="R491" s="71">
        <v>494</v>
      </c>
      <c r="S491" s="71">
        <v>6045</v>
      </c>
      <c r="T491" s="71">
        <v>5289</v>
      </c>
      <c r="U491" s="184">
        <v>0</v>
      </c>
      <c r="V491" s="70">
        <v>-3.9189060999999997E-2</v>
      </c>
      <c r="W491" s="70">
        <v>-7.0422534999999994E-2</v>
      </c>
      <c r="X491" s="70">
        <v>9.0185676000000006E-2</v>
      </c>
      <c r="Y491" s="70">
        <v>6.1152615E-2</v>
      </c>
      <c r="Z491" s="70">
        <v>-6.3700259999999995E-2</v>
      </c>
      <c r="AA491" s="70">
        <v>-6.9330199999999995E-2</v>
      </c>
      <c r="AB491" s="70">
        <v>-0.43671607800000001</v>
      </c>
      <c r="AC491" s="70">
        <v>-5.6353419000000002E-2</v>
      </c>
      <c r="AD491" s="70">
        <v>0.16987392200000001</v>
      </c>
      <c r="AE491" s="185">
        <v>-1</v>
      </c>
    </row>
    <row r="492" spans="1:31" s="61" customFormat="1" ht="15" customHeight="1" x14ac:dyDescent="0.4">
      <c r="A492" s="199">
        <v>44377</v>
      </c>
      <c r="B492" s="73">
        <v>43135</v>
      </c>
      <c r="C492" s="167">
        <v>76</v>
      </c>
      <c r="D492" s="88">
        <v>840</v>
      </c>
      <c r="E492" s="88">
        <v>9881</v>
      </c>
      <c r="F492" s="88">
        <v>18886</v>
      </c>
      <c r="G492" s="88">
        <v>911</v>
      </c>
      <c r="H492" s="88">
        <v>925</v>
      </c>
      <c r="I492" s="88">
        <v>6701</v>
      </c>
      <c r="J492" s="88">
        <v>4784</v>
      </c>
      <c r="K492" s="168">
        <v>131</v>
      </c>
      <c r="L492" s="73">
        <v>40410</v>
      </c>
      <c r="M492" s="167">
        <v>52</v>
      </c>
      <c r="N492" s="88">
        <v>818</v>
      </c>
      <c r="O492" s="88">
        <v>9821</v>
      </c>
      <c r="P492" s="88">
        <v>16883</v>
      </c>
      <c r="Q492" s="88">
        <v>789</v>
      </c>
      <c r="R492" s="88">
        <v>543</v>
      </c>
      <c r="S492" s="88">
        <v>6267</v>
      </c>
      <c r="T492" s="88">
        <v>5237</v>
      </c>
      <c r="U492" s="184">
        <v>0</v>
      </c>
      <c r="V492" s="70">
        <v>-8.0140735000000005E-2</v>
      </c>
      <c r="W492" s="70">
        <v>-0.31578947400000001</v>
      </c>
      <c r="X492" s="70">
        <v>-2.6190476000000001E-2</v>
      </c>
      <c r="Y492" s="70">
        <v>-6.0722600000000003E-3</v>
      </c>
      <c r="Z492" s="70">
        <v>-0.106057397</v>
      </c>
      <c r="AA492" s="70">
        <v>-0.13391877099999999</v>
      </c>
      <c r="AB492" s="70">
        <v>-0.41297297300000002</v>
      </c>
      <c r="AC492" s="70">
        <v>-6.4766453000000002E-2</v>
      </c>
      <c r="AD492" s="70">
        <v>9.4690634999999995E-2</v>
      </c>
      <c r="AE492" s="185">
        <v>-1</v>
      </c>
    </row>
    <row r="493" spans="1:31" ht="17.25" customHeight="1" x14ac:dyDescent="0.35">
      <c r="A493" s="80" t="s">
        <v>35</v>
      </c>
    </row>
    <row r="494" spans="1:31" s="25" customFormat="1" ht="12" customHeight="1" x14ac:dyDescent="0.35">
      <c r="A494" s="203" t="s">
        <v>176</v>
      </c>
      <c r="B494" s="81"/>
      <c r="C494" s="82"/>
      <c r="D494" s="82"/>
      <c r="E494" s="82"/>
      <c r="F494" s="82"/>
      <c r="G494" s="82"/>
      <c r="H494" s="82"/>
      <c r="I494" s="82"/>
      <c r="J494" s="82"/>
      <c r="K494" s="82"/>
      <c r="L494" s="81"/>
      <c r="M494" s="82"/>
      <c r="N494" s="82"/>
      <c r="O494" s="82"/>
      <c r="P494" s="82"/>
      <c r="Q494" s="82"/>
      <c r="R494" s="82"/>
      <c r="S494" s="82"/>
      <c r="T494" s="82"/>
      <c r="U494" s="82"/>
      <c r="V494" s="81"/>
      <c r="W494" s="82"/>
      <c r="X494" s="82"/>
      <c r="Y494" s="82"/>
      <c r="Z494" s="82"/>
      <c r="AA494" s="82"/>
      <c r="AB494" s="82"/>
      <c r="AC494" s="82"/>
      <c r="AD494" s="82"/>
      <c r="AE494" s="82"/>
    </row>
    <row r="495" spans="1:31" s="48" customFormat="1" ht="12" customHeight="1" x14ac:dyDescent="0.35">
      <c r="A495" s="83" t="s">
        <v>36</v>
      </c>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c r="AB495" s="58"/>
      <c r="AC495" s="58"/>
      <c r="AD495" s="58"/>
      <c r="AE495" s="58"/>
    </row>
    <row r="496" spans="1:31" s="48" customFormat="1" ht="12" customHeight="1" x14ac:dyDescent="0.35">
      <c r="A496" s="83" t="s">
        <v>37</v>
      </c>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c r="AB496" s="58"/>
      <c r="AC496" s="58"/>
      <c r="AD496" s="58"/>
      <c r="AE496" s="58"/>
    </row>
    <row r="497" spans="1:31" s="48" customFormat="1" ht="12" customHeight="1" x14ac:dyDescent="0.35">
      <c r="A497" s="83" t="s">
        <v>38</v>
      </c>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row>
    <row r="498" spans="1:31" s="48" customFormat="1" ht="12" customHeight="1" x14ac:dyDescent="0.35">
      <c r="A498" s="83" t="s">
        <v>177</v>
      </c>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row>
    <row r="499" spans="1:31" s="48" customFormat="1" ht="12" customHeight="1" x14ac:dyDescent="0.35">
      <c r="A499" s="84" t="s">
        <v>352</v>
      </c>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row>
    <row r="500" spans="1:31" s="48" customFormat="1" ht="12" customHeight="1" x14ac:dyDescent="0.35">
      <c r="A500" s="85" t="s">
        <v>39</v>
      </c>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row>
    <row r="501" spans="1:31" s="48" customFormat="1" ht="12" customHeight="1" x14ac:dyDescent="0.35">
      <c r="A501" s="83" t="s">
        <v>353</v>
      </c>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c r="AB501" s="58"/>
      <c r="AC501" s="58"/>
      <c r="AD501" s="58"/>
      <c r="AE501" s="58"/>
    </row>
    <row r="502" spans="1:31" x14ac:dyDescent="0.35">
      <c r="A502" s="86" t="s">
        <v>19</v>
      </c>
    </row>
  </sheetData>
  <mergeCells count="3">
    <mergeCell ref="B4:K4"/>
    <mergeCell ref="L4:U4"/>
    <mergeCell ref="V4:AE4"/>
  </mergeCells>
  <hyperlinks>
    <hyperlink ref="A2:B2" location="'Table des matières'!A1" display="Retour à la table des matières" xr:uid="{00000000-0004-0000-0300-000000000000}"/>
  </hyperlinks>
  <pageMargins left="0.74803149606299202" right="0.74803149606299202" top="0.74803149606299202" bottom="0.74803149606299202" header="0.31496062992126" footer="0.31496062992126"/>
  <pageSetup scale="32" fitToHeight="0" orientation="landscape" r:id="rId1"/>
  <headerFooter>
    <oddFooter>&amp;L&amp;9© 2021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T36"/>
  <sheetViews>
    <sheetView showGridLines="0" zoomScaleNormal="100" zoomScaleSheetLayoutView="100" workbookViewId="0">
      <pane xSplit="1" topLeftCell="B1" activePane="topRight" state="frozen"/>
      <selection activeCell="A3" sqref="A3"/>
      <selection pane="topRight"/>
    </sheetView>
  </sheetViews>
  <sheetFormatPr defaultColWidth="0" defaultRowHeight="14.15" zeroHeight="1" x14ac:dyDescent="0.35"/>
  <cols>
    <col min="1" max="1" width="30.640625" style="25" customWidth="1"/>
    <col min="2" max="13" width="15.640625" style="25" customWidth="1"/>
    <col min="14" max="14" width="20.640625" style="25" customWidth="1"/>
    <col min="15" max="30" width="15.640625" style="25" customWidth="1"/>
    <col min="31" max="31" width="20.640625" style="25" customWidth="1"/>
    <col min="32" max="34" width="12.640625" style="25" customWidth="1"/>
    <col min="35" max="36" width="15.640625" style="25" customWidth="1"/>
    <col min="37" max="37" width="12.640625" style="25" customWidth="1"/>
    <col min="38" max="41" width="18.640625" style="25" customWidth="1"/>
    <col min="42" max="43" width="15.640625" style="25" customWidth="1"/>
    <col min="44" max="47" width="12.640625" style="25" customWidth="1"/>
    <col min="48" max="16384" width="9" style="82" hidden="1"/>
  </cols>
  <sheetData>
    <row r="1" spans="1:47" ht="13.5" hidden="1" customHeight="1" x14ac:dyDescent="0.4">
      <c r="A1" s="26" t="s">
        <v>203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row>
    <row r="2" spans="1:47" ht="24" customHeight="1" x14ac:dyDescent="0.35">
      <c r="A2" s="76" t="s">
        <v>34</v>
      </c>
    </row>
    <row r="3" spans="1:47" ht="20.25" customHeight="1" x14ac:dyDescent="0.35">
      <c r="A3" s="204" t="s">
        <v>419</v>
      </c>
      <c r="B3" s="93"/>
      <c r="C3" s="93"/>
      <c r="D3" s="93"/>
      <c r="E3" s="93"/>
      <c r="F3" s="93"/>
      <c r="G3" s="93"/>
      <c r="H3" s="93"/>
      <c r="I3" s="93"/>
      <c r="J3" s="93"/>
      <c r="K3" s="93"/>
      <c r="L3" s="93"/>
      <c r="M3" s="93"/>
      <c r="N3" s="93"/>
      <c r="O3" s="93"/>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row>
    <row r="4" spans="1:47" ht="15" customHeight="1" x14ac:dyDescent="0.35">
      <c r="A4" s="216"/>
      <c r="B4" s="295" t="s">
        <v>178</v>
      </c>
      <c r="C4" s="295"/>
      <c r="D4" s="295"/>
      <c r="E4" s="295"/>
      <c r="F4" s="295"/>
      <c r="G4" s="295"/>
      <c r="H4" s="295"/>
      <c r="I4" s="295"/>
      <c r="J4" s="295"/>
      <c r="K4" s="295"/>
      <c r="L4" s="295"/>
      <c r="M4" s="295"/>
      <c r="N4" s="295"/>
      <c r="O4" s="295" t="s">
        <v>179</v>
      </c>
      <c r="P4" s="295"/>
      <c r="Q4" s="295"/>
      <c r="R4" s="295"/>
      <c r="S4" s="295"/>
      <c r="T4" s="295"/>
      <c r="U4" s="295"/>
      <c r="V4" s="295"/>
      <c r="W4" s="295"/>
      <c r="X4" s="295"/>
      <c r="Y4" s="295"/>
      <c r="Z4" s="295"/>
      <c r="AA4" s="295"/>
      <c r="AB4" s="295"/>
      <c r="AC4" s="295"/>
      <c r="AD4" s="295"/>
      <c r="AE4" s="295"/>
      <c r="AF4" s="296" t="s">
        <v>183</v>
      </c>
      <c r="AG4" s="297"/>
      <c r="AH4" s="297"/>
      <c r="AI4" s="297"/>
      <c r="AJ4" s="297"/>
      <c r="AK4" s="297"/>
      <c r="AL4" s="297"/>
      <c r="AM4" s="297"/>
      <c r="AN4" s="297"/>
      <c r="AO4" s="297"/>
      <c r="AP4" s="297"/>
      <c r="AQ4" s="297"/>
      <c r="AR4" s="297"/>
      <c r="AS4" s="297"/>
      <c r="AT4" s="297"/>
      <c r="AU4" s="297"/>
    </row>
    <row r="5" spans="1:47" ht="44.15" customHeight="1" x14ac:dyDescent="0.35">
      <c r="A5" s="205" t="s">
        <v>202</v>
      </c>
      <c r="B5" s="45" t="s">
        <v>355</v>
      </c>
      <c r="C5" s="45" t="s">
        <v>356</v>
      </c>
      <c r="D5" s="208" t="s">
        <v>357</v>
      </c>
      <c r="E5" s="208" t="s">
        <v>358</v>
      </c>
      <c r="F5" s="208" t="s">
        <v>359</v>
      </c>
      <c r="G5" s="208" t="s">
        <v>360</v>
      </c>
      <c r="H5" s="45" t="s">
        <v>361</v>
      </c>
      <c r="I5" s="45" t="s">
        <v>362</v>
      </c>
      <c r="J5" s="45" t="s">
        <v>363</v>
      </c>
      <c r="K5" s="45" t="s">
        <v>364</v>
      </c>
      <c r="L5" s="45" t="s">
        <v>365</v>
      </c>
      <c r="M5" s="45" t="s">
        <v>366</v>
      </c>
      <c r="N5" s="45" t="s">
        <v>367</v>
      </c>
      <c r="O5" s="208" t="s">
        <v>368</v>
      </c>
      <c r="P5" s="208" t="s">
        <v>369</v>
      </c>
      <c r="Q5" s="208" t="s">
        <v>370</v>
      </c>
      <c r="R5" s="208" t="s">
        <v>371</v>
      </c>
      <c r="S5" s="45" t="s">
        <v>373</v>
      </c>
      <c r="T5" s="45" t="s">
        <v>374</v>
      </c>
      <c r="U5" s="45" t="s">
        <v>375</v>
      </c>
      <c r="V5" s="45" t="s">
        <v>376</v>
      </c>
      <c r="W5" s="45" t="s">
        <v>377</v>
      </c>
      <c r="X5" s="45" t="s">
        <v>378</v>
      </c>
      <c r="Y5" s="45" t="s">
        <v>379</v>
      </c>
      <c r="Z5" s="45" t="s">
        <v>380</v>
      </c>
      <c r="AA5" s="45" t="s">
        <v>381</v>
      </c>
      <c r="AB5" s="45" t="s">
        <v>382</v>
      </c>
      <c r="AC5" s="45" t="s">
        <v>383</v>
      </c>
      <c r="AD5" s="45" t="s">
        <v>384</v>
      </c>
      <c r="AE5" s="45" t="s">
        <v>180</v>
      </c>
      <c r="AF5" s="208" t="s">
        <v>184</v>
      </c>
      <c r="AG5" s="208" t="s">
        <v>185</v>
      </c>
      <c r="AH5" s="208" t="s">
        <v>186</v>
      </c>
      <c r="AI5" s="208" t="s">
        <v>187</v>
      </c>
      <c r="AJ5" s="45" t="s">
        <v>188</v>
      </c>
      <c r="AK5" s="45" t="s">
        <v>189</v>
      </c>
      <c r="AL5" s="45" t="s">
        <v>190</v>
      </c>
      <c r="AM5" s="45" t="s">
        <v>191</v>
      </c>
      <c r="AN5" s="45" t="s">
        <v>192</v>
      </c>
      <c r="AO5" s="45" t="s">
        <v>193</v>
      </c>
      <c r="AP5" s="45" t="s">
        <v>194</v>
      </c>
      <c r="AQ5" s="45" t="s">
        <v>195</v>
      </c>
      <c r="AR5" s="45" t="s">
        <v>196</v>
      </c>
      <c r="AS5" s="45" t="s">
        <v>200</v>
      </c>
      <c r="AT5" s="45" t="s">
        <v>197</v>
      </c>
      <c r="AU5" s="46" t="s">
        <v>198</v>
      </c>
    </row>
    <row r="6" spans="1:47" ht="15" customHeight="1" x14ac:dyDescent="0.35">
      <c r="A6" s="206" t="s">
        <v>120</v>
      </c>
      <c r="B6" s="94">
        <v>53919</v>
      </c>
      <c r="C6" s="94">
        <v>44648</v>
      </c>
      <c r="D6" s="72">
        <v>48653</v>
      </c>
      <c r="E6" s="72">
        <v>46934</v>
      </c>
      <c r="F6" s="72">
        <v>42834</v>
      </c>
      <c r="G6" s="72">
        <v>39954</v>
      </c>
      <c r="H6" s="72">
        <v>38771</v>
      </c>
      <c r="I6" s="72">
        <v>35391</v>
      </c>
      <c r="J6" s="72">
        <v>37447</v>
      </c>
      <c r="K6" s="72">
        <v>41498</v>
      </c>
      <c r="L6" s="72">
        <v>44971</v>
      </c>
      <c r="M6" s="72">
        <v>63125</v>
      </c>
      <c r="N6" s="171">
        <f t="shared" ref="N6:N10" si="0">AVERAGE(B6:M6)</f>
        <v>44845.416666666664</v>
      </c>
      <c r="O6" s="72">
        <v>31860</v>
      </c>
      <c r="P6" s="72">
        <v>13139</v>
      </c>
      <c r="Q6" s="72">
        <v>17436</v>
      </c>
      <c r="R6" s="72">
        <v>21091</v>
      </c>
      <c r="S6" s="72">
        <v>23979</v>
      </c>
      <c r="T6" s="72">
        <v>24808</v>
      </c>
      <c r="U6" s="72">
        <v>25333</v>
      </c>
      <c r="V6" s="72">
        <v>23083</v>
      </c>
      <c r="W6" s="72">
        <v>21339</v>
      </c>
      <c r="X6" s="72">
        <v>20169</v>
      </c>
      <c r="Y6" s="72">
        <v>19296</v>
      </c>
      <c r="Z6" s="72">
        <v>18838</v>
      </c>
      <c r="AA6" s="72">
        <v>24199</v>
      </c>
      <c r="AB6" s="72">
        <v>24608</v>
      </c>
      <c r="AC6" s="72">
        <v>27264</v>
      </c>
      <c r="AD6" s="72">
        <v>30780</v>
      </c>
      <c r="AE6" s="72">
        <f t="shared" ref="AE6:AE10" si="1">AVERAGE(O6:AD6)</f>
        <v>22951.375</v>
      </c>
      <c r="AF6" s="172">
        <v>-0.345158572</v>
      </c>
      <c r="AG6" s="172">
        <v>-0.72005369200000002</v>
      </c>
      <c r="AH6" s="172">
        <v>-0.59294018800000003</v>
      </c>
      <c r="AI6" s="172">
        <v>-0.47211793600000002</v>
      </c>
      <c r="AJ6" s="172">
        <v>-0.381522272</v>
      </c>
      <c r="AK6" s="172">
        <v>-0.299030827</v>
      </c>
      <c r="AL6" s="172">
        <v>-0.32349720900000001</v>
      </c>
      <c r="AM6" s="172">
        <v>-0.44375632599999998</v>
      </c>
      <c r="AN6" s="172">
        <v>-0.52549420700000005</v>
      </c>
      <c r="AO6" s="172">
        <v>-0.68049108899999999</v>
      </c>
      <c r="AP6" s="172">
        <v>-0.64212986100000002</v>
      </c>
      <c r="AQ6" s="172">
        <v>-0.57807740500000004</v>
      </c>
      <c r="AR6" s="172">
        <v>-0.502620599</v>
      </c>
      <c r="AS6" s="172">
        <v>-0.48</v>
      </c>
      <c r="AT6" s="172">
        <v>-0.363496288</v>
      </c>
      <c r="AU6" s="214">
        <v>-0.22961405600000001</v>
      </c>
    </row>
    <row r="7" spans="1:47" ht="15" customHeight="1" x14ac:dyDescent="0.35">
      <c r="A7" s="206" t="s">
        <v>117</v>
      </c>
      <c r="B7" s="94">
        <v>80561</v>
      </c>
      <c r="C7" s="94">
        <v>75183</v>
      </c>
      <c r="D7" s="72">
        <v>86314</v>
      </c>
      <c r="E7" s="72">
        <v>87871</v>
      </c>
      <c r="F7" s="72">
        <v>91500</v>
      </c>
      <c r="G7" s="72">
        <v>82844</v>
      </c>
      <c r="H7" s="72">
        <v>78170</v>
      </c>
      <c r="I7" s="72">
        <v>74383</v>
      </c>
      <c r="J7" s="72">
        <v>83044</v>
      </c>
      <c r="K7" s="72">
        <v>83860</v>
      </c>
      <c r="L7" s="72">
        <v>82651</v>
      </c>
      <c r="M7" s="72">
        <v>88480</v>
      </c>
      <c r="N7" s="171">
        <f t="shared" si="0"/>
        <v>82905.083333333328</v>
      </c>
      <c r="O7" s="72">
        <v>54843</v>
      </c>
      <c r="P7" s="72">
        <v>27702</v>
      </c>
      <c r="Q7" s="72">
        <v>41627</v>
      </c>
      <c r="R7" s="72">
        <v>50955</v>
      </c>
      <c r="S7" s="72">
        <v>61430</v>
      </c>
      <c r="T7" s="72">
        <v>60893</v>
      </c>
      <c r="U7" s="72">
        <v>62988</v>
      </c>
      <c r="V7" s="72">
        <v>57803</v>
      </c>
      <c r="W7" s="72">
        <v>52192</v>
      </c>
      <c r="X7" s="72">
        <v>45266</v>
      </c>
      <c r="Y7" s="72">
        <v>47623</v>
      </c>
      <c r="Z7" s="72">
        <v>47470</v>
      </c>
      <c r="AA7" s="72">
        <v>60132</v>
      </c>
      <c r="AB7" s="72">
        <v>55792</v>
      </c>
      <c r="AC7" s="72">
        <v>61851</v>
      </c>
      <c r="AD7" s="72">
        <v>65133</v>
      </c>
      <c r="AE7" s="72">
        <f t="shared" si="1"/>
        <v>53356.25</v>
      </c>
      <c r="AF7" s="172">
        <v>-0.364610608</v>
      </c>
      <c r="AG7" s="172">
        <v>-0.68474240600000003</v>
      </c>
      <c r="AH7" s="172">
        <v>-0.54506010900000001</v>
      </c>
      <c r="AI7" s="172">
        <v>-0.38492829899999997</v>
      </c>
      <c r="AJ7" s="172">
        <v>-0.21414865</v>
      </c>
      <c r="AK7" s="172">
        <v>-0.18135864400000001</v>
      </c>
      <c r="AL7" s="172">
        <v>-0.241510525</v>
      </c>
      <c r="AM7" s="172">
        <v>-0.31072024799999998</v>
      </c>
      <c r="AN7" s="172">
        <v>-0.36852548699999998</v>
      </c>
      <c r="AO7" s="172">
        <v>-0.488404159</v>
      </c>
      <c r="AP7" s="172">
        <v>-0.408857884</v>
      </c>
      <c r="AQ7" s="172">
        <v>-0.36860726500000002</v>
      </c>
      <c r="AR7" s="172">
        <v>-0.30333433700000001</v>
      </c>
      <c r="AS7" s="172">
        <v>-0.36506924899999998</v>
      </c>
      <c r="AT7" s="172">
        <v>-0.32403278699999999</v>
      </c>
      <c r="AU7" s="214">
        <v>-0.21378735900000001</v>
      </c>
    </row>
    <row r="8" spans="1:47" ht="15" customHeight="1" x14ac:dyDescent="0.35">
      <c r="A8" s="206" t="s">
        <v>118</v>
      </c>
      <c r="B8" s="94">
        <v>376723</v>
      </c>
      <c r="C8" s="94">
        <v>337284</v>
      </c>
      <c r="D8" s="72">
        <v>385272</v>
      </c>
      <c r="E8" s="72">
        <v>366349</v>
      </c>
      <c r="F8" s="72">
        <v>375391</v>
      </c>
      <c r="G8" s="72">
        <v>366309</v>
      </c>
      <c r="H8" s="72">
        <v>389877</v>
      </c>
      <c r="I8" s="72">
        <v>385959</v>
      </c>
      <c r="J8" s="72">
        <v>370290</v>
      </c>
      <c r="K8" s="72">
        <v>376271</v>
      </c>
      <c r="L8" s="72">
        <v>357685</v>
      </c>
      <c r="M8" s="72">
        <v>376603</v>
      </c>
      <c r="N8" s="171">
        <f t="shared" si="0"/>
        <v>372001.08333333331</v>
      </c>
      <c r="O8" s="72">
        <v>301238</v>
      </c>
      <c r="P8" s="72">
        <v>206517</v>
      </c>
      <c r="Q8" s="72">
        <v>268037</v>
      </c>
      <c r="R8" s="72">
        <v>302220</v>
      </c>
      <c r="S8" s="72">
        <v>340977</v>
      </c>
      <c r="T8" s="72">
        <v>345959</v>
      </c>
      <c r="U8" s="72">
        <v>321229</v>
      </c>
      <c r="V8" s="72">
        <v>307695</v>
      </c>
      <c r="W8" s="72">
        <v>288251</v>
      </c>
      <c r="X8" s="72">
        <v>284816</v>
      </c>
      <c r="Y8" s="72">
        <v>289555</v>
      </c>
      <c r="Z8" s="72">
        <v>268902</v>
      </c>
      <c r="AA8" s="72">
        <v>317778</v>
      </c>
      <c r="AB8" s="72">
        <v>312968</v>
      </c>
      <c r="AC8" s="72">
        <v>345442</v>
      </c>
      <c r="AD8" s="72">
        <v>342978</v>
      </c>
      <c r="AE8" s="72">
        <f t="shared" si="1"/>
        <v>302785.125</v>
      </c>
      <c r="AF8" s="172">
        <v>-0.21811603199999999</v>
      </c>
      <c r="AG8" s="172">
        <v>-0.436283435</v>
      </c>
      <c r="AH8" s="172">
        <v>-0.28597915200000001</v>
      </c>
      <c r="AI8" s="172">
        <v>-0.174958846</v>
      </c>
      <c r="AJ8" s="172">
        <v>-0.125424172</v>
      </c>
      <c r="AK8" s="172">
        <v>-0.10363795100000001</v>
      </c>
      <c r="AL8" s="172">
        <v>-0.13249345100000001</v>
      </c>
      <c r="AM8" s="172">
        <v>-0.182251622</v>
      </c>
      <c r="AN8" s="172">
        <v>-0.19412052499999999</v>
      </c>
      <c r="AO8" s="172">
        <v>-0.24372349700000001</v>
      </c>
      <c r="AP8" s="172">
        <v>-0.231384864</v>
      </c>
      <c r="AQ8" s="172">
        <v>-0.20274308899999999</v>
      </c>
      <c r="AR8" s="172">
        <v>-0.175185324</v>
      </c>
      <c r="AS8" s="172">
        <v>-0.14571078400000001</v>
      </c>
      <c r="AT8" s="172">
        <v>-7.9780815000000005E-2</v>
      </c>
      <c r="AU8" s="214">
        <v>-6.3692129E-2</v>
      </c>
    </row>
    <row r="9" spans="1:47" ht="15" customHeight="1" x14ac:dyDescent="0.35">
      <c r="A9" s="206" t="s">
        <v>201</v>
      </c>
      <c r="B9" s="94">
        <v>113697</v>
      </c>
      <c r="C9" s="94">
        <v>101217</v>
      </c>
      <c r="D9" s="72">
        <v>122324</v>
      </c>
      <c r="E9" s="72">
        <v>121697</v>
      </c>
      <c r="F9" s="72">
        <v>127918</v>
      </c>
      <c r="G9" s="72">
        <v>123307</v>
      </c>
      <c r="H9" s="72">
        <v>130475</v>
      </c>
      <c r="I9" s="72">
        <v>128190</v>
      </c>
      <c r="J9" s="72">
        <v>120677</v>
      </c>
      <c r="K9" s="72">
        <v>123117</v>
      </c>
      <c r="L9" s="72">
        <v>114134</v>
      </c>
      <c r="M9" s="72">
        <v>122116</v>
      </c>
      <c r="N9" s="171">
        <f t="shared" si="0"/>
        <v>120739.08333333333</v>
      </c>
      <c r="O9" s="72">
        <v>86070</v>
      </c>
      <c r="P9" s="72">
        <v>66048</v>
      </c>
      <c r="Q9" s="72">
        <v>91752</v>
      </c>
      <c r="R9" s="72">
        <v>102620</v>
      </c>
      <c r="S9" s="72">
        <v>111396</v>
      </c>
      <c r="T9" s="72">
        <v>114183</v>
      </c>
      <c r="U9" s="72">
        <v>105588</v>
      </c>
      <c r="V9" s="72">
        <v>99436</v>
      </c>
      <c r="W9" s="72">
        <v>92168</v>
      </c>
      <c r="X9" s="72">
        <v>93619</v>
      </c>
      <c r="Y9" s="72">
        <v>89893</v>
      </c>
      <c r="Z9" s="72">
        <v>87762</v>
      </c>
      <c r="AA9" s="72">
        <v>108385</v>
      </c>
      <c r="AB9" s="72">
        <v>102138</v>
      </c>
      <c r="AC9" s="72">
        <v>111946</v>
      </c>
      <c r="AD9" s="72">
        <v>117265</v>
      </c>
      <c r="AE9" s="72">
        <f t="shared" si="1"/>
        <v>98766.8125</v>
      </c>
      <c r="AF9" s="172">
        <v>-0.29637683500000001</v>
      </c>
      <c r="AG9" s="172">
        <v>-0.45727503600000002</v>
      </c>
      <c r="AH9" s="172">
        <v>-0.28272799799999998</v>
      </c>
      <c r="AI9" s="172">
        <v>-0.16776825300000001</v>
      </c>
      <c r="AJ9" s="172">
        <v>-0.146227247</v>
      </c>
      <c r="AK9" s="172">
        <v>-0.10926749400000001</v>
      </c>
      <c r="AL9" s="172">
        <v>-0.12503625400000001</v>
      </c>
      <c r="AM9" s="172">
        <v>-0.19234549200000001</v>
      </c>
      <c r="AN9" s="172">
        <v>-0.192457988</v>
      </c>
      <c r="AO9" s="172">
        <v>-0.233360084</v>
      </c>
      <c r="AP9" s="172">
        <v>-0.20936348399999999</v>
      </c>
      <c r="AQ9" s="172">
        <v>-0.13293221499999999</v>
      </c>
      <c r="AR9" s="172">
        <v>-0.113951473</v>
      </c>
      <c r="AS9" s="172">
        <v>-0.160718834</v>
      </c>
      <c r="AT9" s="172">
        <v>-0.124861239</v>
      </c>
      <c r="AU9" s="214">
        <v>-4.8999650999999998E-2</v>
      </c>
    </row>
    <row r="10" spans="1:47" ht="15" customHeight="1" x14ac:dyDescent="0.35">
      <c r="A10" s="207" t="s">
        <v>119</v>
      </c>
      <c r="B10" s="222">
        <v>38770</v>
      </c>
      <c r="C10" s="222">
        <v>33591</v>
      </c>
      <c r="D10" s="89">
        <v>40025</v>
      </c>
      <c r="E10" s="89">
        <v>38787</v>
      </c>
      <c r="F10" s="89">
        <v>40389</v>
      </c>
      <c r="G10" s="89">
        <v>38352</v>
      </c>
      <c r="H10" s="89">
        <v>40050</v>
      </c>
      <c r="I10" s="89">
        <v>39778</v>
      </c>
      <c r="J10" s="89">
        <v>38425</v>
      </c>
      <c r="K10" s="89">
        <v>40000</v>
      </c>
      <c r="L10" s="89">
        <v>37003</v>
      </c>
      <c r="M10" s="89">
        <v>39494</v>
      </c>
      <c r="N10" s="171">
        <f t="shared" si="0"/>
        <v>38722</v>
      </c>
      <c r="O10" s="89">
        <v>27615</v>
      </c>
      <c r="P10" s="89">
        <v>20150</v>
      </c>
      <c r="Q10" s="89">
        <v>26976</v>
      </c>
      <c r="R10" s="89">
        <v>30280</v>
      </c>
      <c r="S10" s="89">
        <v>32895</v>
      </c>
      <c r="T10" s="89">
        <v>33838</v>
      </c>
      <c r="U10" s="89">
        <v>32199</v>
      </c>
      <c r="V10" s="89">
        <v>31614</v>
      </c>
      <c r="W10" s="89">
        <v>29444</v>
      </c>
      <c r="X10" s="89">
        <v>29500</v>
      </c>
      <c r="Y10" s="89">
        <v>28539</v>
      </c>
      <c r="Z10" s="89">
        <v>27267</v>
      </c>
      <c r="AA10" s="89">
        <v>32573</v>
      </c>
      <c r="AB10" s="89">
        <v>29896</v>
      </c>
      <c r="AC10" s="89">
        <v>33103</v>
      </c>
      <c r="AD10" s="89">
        <v>35005</v>
      </c>
      <c r="AE10" s="72">
        <f t="shared" si="1"/>
        <v>30055.875</v>
      </c>
      <c r="AF10" s="172">
        <v>-0.31005621500000002</v>
      </c>
      <c r="AG10" s="172">
        <v>-0.48049604200000001</v>
      </c>
      <c r="AH10" s="172">
        <v>-0.33209537300000003</v>
      </c>
      <c r="AI10" s="172">
        <v>-0.21047142299999999</v>
      </c>
      <c r="AJ10" s="172">
        <v>-0.178651685</v>
      </c>
      <c r="AK10" s="172">
        <v>-0.149328775</v>
      </c>
      <c r="AL10" s="172">
        <v>-0.16202992799999999</v>
      </c>
      <c r="AM10" s="172">
        <v>-0.20965</v>
      </c>
      <c r="AN10" s="172">
        <v>-0.20428073399999999</v>
      </c>
      <c r="AO10" s="172">
        <v>-0.25305109599999998</v>
      </c>
      <c r="AP10" s="172">
        <v>-0.26388960500000003</v>
      </c>
      <c r="AQ10" s="172">
        <v>-0.188264714</v>
      </c>
      <c r="AR10" s="172">
        <v>-0.18618363499999999</v>
      </c>
      <c r="AS10" s="172">
        <v>-0.229226287</v>
      </c>
      <c r="AT10" s="172">
        <v>-0.18039565199999999</v>
      </c>
      <c r="AU10" s="214">
        <v>-8.7270547000000004E-2</v>
      </c>
    </row>
    <row r="11" spans="1:47" ht="15" customHeight="1" x14ac:dyDescent="0.35">
      <c r="A11" s="221" t="s">
        <v>40</v>
      </c>
      <c r="B11" s="276">
        <f>SUM(B6:B10)</f>
        <v>663670</v>
      </c>
      <c r="C11" s="276">
        <f t="shared" ref="C11:M11" si="2">SUM(C6:C10)</f>
        <v>591923</v>
      </c>
      <c r="D11" s="276">
        <f t="shared" si="2"/>
        <v>682588</v>
      </c>
      <c r="E11" s="276">
        <f t="shared" si="2"/>
        <v>661638</v>
      </c>
      <c r="F11" s="276">
        <f t="shared" si="2"/>
        <v>678032</v>
      </c>
      <c r="G11" s="276">
        <f t="shared" si="2"/>
        <v>650766</v>
      </c>
      <c r="H11" s="276">
        <f t="shared" si="2"/>
        <v>677343</v>
      </c>
      <c r="I11" s="276">
        <f t="shared" si="2"/>
        <v>663701</v>
      </c>
      <c r="J11" s="276">
        <f t="shared" si="2"/>
        <v>649883</v>
      </c>
      <c r="K11" s="276">
        <f t="shared" si="2"/>
        <v>664746</v>
      </c>
      <c r="L11" s="276">
        <f t="shared" si="2"/>
        <v>636444</v>
      </c>
      <c r="M11" s="276">
        <f t="shared" si="2"/>
        <v>689818</v>
      </c>
      <c r="N11" s="277">
        <f>AVERAGE(B11:M11)</f>
        <v>659212.66666666663</v>
      </c>
      <c r="O11" s="278">
        <f>SUM(O6:O10)</f>
        <v>501626</v>
      </c>
      <c r="P11" s="278">
        <f t="shared" ref="P11:AD11" si="3">SUM(P6:P10)</f>
        <v>333556</v>
      </c>
      <c r="Q11" s="278">
        <f t="shared" si="3"/>
        <v>445828</v>
      </c>
      <c r="R11" s="278">
        <f t="shared" si="3"/>
        <v>507166</v>
      </c>
      <c r="S11" s="278">
        <f t="shared" si="3"/>
        <v>570677</v>
      </c>
      <c r="T11" s="278">
        <f t="shared" si="3"/>
        <v>579681</v>
      </c>
      <c r="U11" s="278">
        <f t="shared" si="3"/>
        <v>547337</v>
      </c>
      <c r="V11" s="278">
        <f t="shared" si="3"/>
        <v>519631</v>
      </c>
      <c r="W11" s="278">
        <f t="shared" si="3"/>
        <v>483394</v>
      </c>
      <c r="X11" s="278">
        <f t="shared" si="3"/>
        <v>473370</v>
      </c>
      <c r="Y11" s="278">
        <f t="shared" si="3"/>
        <v>474906</v>
      </c>
      <c r="Z11" s="278">
        <f t="shared" si="3"/>
        <v>450239</v>
      </c>
      <c r="AA11" s="278">
        <f t="shared" si="3"/>
        <v>543067</v>
      </c>
      <c r="AB11" s="278">
        <f t="shared" si="3"/>
        <v>525402</v>
      </c>
      <c r="AC11" s="278">
        <f t="shared" si="3"/>
        <v>579606</v>
      </c>
      <c r="AD11" s="278">
        <f t="shared" si="3"/>
        <v>591161</v>
      </c>
      <c r="AE11" s="276">
        <f>AVERAGE(O11:AD11)</f>
        <v>507915.4375</v>
      </c>
      <c r="AF11" s="279">
        <f>(O11-D11)/D11</f>
        <v>-0.26511160465756795</v>
      </c>
      <c r="AG11" s="279">
        <f t="shared" ref="AG11:AO11" si="4">(P11-E11)/E11</f>
        <v>-0.49586329684812541</v>
      </c>
      <c r="AH11" s="279">
        <f t="shared" si="4"/>
        <v>-0.34246761214809923</v>
      </c>
      <c r="AI11" s="279">
        <f t="shared" si="4"/>
        <v>-0.22066303402451881</v>
      </c>
      <c r="AJ11" s="279">
        <f t="shared" si="4"/>
        <v>-0.15747708325028825</v>
      </c>
      <c r="AK11" s="279">
        <f t="shared" si="4"/>
        <v>-0.12659314962611176</v>
      </c>
      <c r="AL11" s="279">
        <f t="shared" si="4"/>
        <v>-0.157791479389367</v>
      </c>
      <c r="AM11" s="279">
        <f t="shared" si="4"/>
        <v>-0.21830142640948572</v>
      </c>
      <c r="AN11" s="279">
        <f t="shared" si="4"/>
        <v>-0.24047677407595955</v>
      </c>
      <c r="AO11" s="279">
        <f t="shared" si="4"/>
        <v>-0.3137755176002946</v>
      </c>
      <c r="AP11" s="279">
        <f>(Y11-B11)/B11</f>
        <v>-0.28442448807389215</v>
      </c>
      <c r="AQ11" s="279">
        <f t="shared" ref="AQ11:AU11" si="5">(Z11-C11)/C11</f>
        <v>-0.23936221434206814</v>
      </c>
      <c r="AR11" s="279">
        <f t="shared" si="5"/>
        <v>-0.20440001875216091</v>
      </c>
      <c r="AS11" s="279">
        <f t="shared" si="5"/>
        <v>-0.20590715769045914</v>
      </c>
      <c r="AT11" s="279">
        <f t="shared" si="5"/>
        <v>-0.1451642400358685</v>
      </c>
      <c r="AU11" s="280">
        <f t="shared" si="5"/>
        <v>-9.1592062277377734E-2</v>
      </c>
    </row>
    <row r="12" spans="1:47" ht="17.25" customHeight="1" x14ac:dyDescent="0.35">
      <c r="A12" s="80" t="s">
        <v>35</v>
      </c>
    </row>
    <row r="13" spans="1:47" ht="12" customHeight="1" x14ac:dyDescent="0.35">
      <c r="A13" s="101" t="s">
        <v>36</v>
      </c>
    </row>
    <row r="14" spans="1:47" ht="12" customHeight="1" x14ac:dyDescent="0.35">
      <c r="A14" s="203" t="s">
        <v>41</v>
      </c>
      <c r="B14" s="29"/>
      <c r="C14" s="29"/>
      <c r="D14" s="29"/>
      <c r="E14" s="29"/>
      <c r="F14" s="29"/>
      <c r="G14" s="29"/>
      <c r="H14" s="97"/>
      <c r="I14" s="29"/>
      <c r="J14" s="29"/>
      <c r="K14" s="29"/>
      <c r="L14" s="29"/>
      <c r="M14" s="29"/>
      <c r="N14" s="97"/>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row>
    <row r="15" spans="1:47" ht="12.75" customHeight="1" x14ac:dyDescent="0.35">
      <c r="A15" s="83" t="s">
        <v>204</v>
      </c>
      <c r="B15" s="29"/>
      <c r="C15" s="29"/>
      <c r="D15" s="29"/>
      <c r="E15" s="29"/>
      <c r="F15" s="29"/>
      <c r="G15" s="29"/>
      <c r="H15" s="97"/>
      <c r="I15" s="29"/>
      <c r="J15" s="29"/>
      <c r="K15" s="29"/>
      <c r="L15" s="29"/>
      <c r="M15" s="29"/>
      <c r="N15" s="97"/>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row>
    <row r="16" spans="1:47" ht="12" customHeight="1" x14ac:dyDescent="0.35">
      <c r="A16" s="84" t="s">
        <v>352</v>
      </c>
      <c r="B16" s="29"/>
      <c r="C16" s="29"/>
      <c r="D16" s="29"/>
      <c r="E16" s="29"/>
      <c r="F16" s="29"/>
      <c r="G16" s="29"/>
      <c r="H16" s="97"/>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row>
    <row r="17" spans="1:124" s="218" customFormat="1" ht="12" customHeight="1" x14ac:dyDescent="0.35">
      <c r="A17" s="85" t="s">
        <v>39</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row>
    <row r="18" spans="1:124" s="218" customFormat="1" ht="12" customHeight="1" x14ac:dyDescent="0.35">
      <c r="A18" s="83" t="s">
        <v>353</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row>
    <row r="19" spans="1:124" s="218" customFormat="1" ht="12" customHeight="1" x14ac:dyDescent="0.35">
      <c r="A19" s="20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row>
    <row r="20" spans="1:124" s="56" customFormat="1" ht="20.25" customHeight="1" x14ac:dyDescent="0.35">
      <c r="A20" s="210" t="s">
        <v>354</v>
      </c>
      <c r="B20" s="93"/>
      <c r="C20" s="93"/>
      <c r="D20" s="93"/>
      <c r="E20" s="93"/>
      <c r="F20" s="93"/>
      <c r="G20" s="93"/>
      <c r="H20" s="93"/>
      <c r="I20" s="93"/>
      <c r="J20" s="93"/>
      <c r="K20" s="93"/>
      <c r="L20" s="93"/>
      <c r="M20" s="93"/>
      <c r="N20" s="93"/>
      <c r="O20" s="93"/>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row>
    <row r="21" spans="1:124" s="219" customFormat="1" ht="15" customHeight="1" x14ac:dyDescent="0.35">
      <c r="A21" s="216"/>
      <c r="B21" s="295" t="s">
        <v>178</v>
      </c>
      <c r="C21" s="295"/>
      <c r="D21" s="295"/>
      <c r="E21" s="295"/>
      <c r="F21" s="295"/>
      <c r="G21" s="295"/>
      <c r="H21" s="295"/>
      <c r="I21" s="295"/>
      <c r="J21" s="295"/>
      <c r="K21" s="295"/>
      <c r="L21" s="295"/>
      <c r="M21" s="295"/>
      <c r="N21" s="295"/>
      <c r="O21" s="295" t="s">
        <v>179</v>
      </c>
      <c r="P21" s="295"/>
      <c r="Q21" s="295"/>
      <c r="R21" s="295"/>
      <c r="S21" s="295"/>
      <c r="T21" s="295"/>
      <c r="U21" s="295"/>
      <c r="V21" s="295"/>
      <c r="W21" s="295"/>
      <c r="X21" s="295"/>
      <c r="Y21" s="295"/>
      <c r="Z21" s="295"/>
      <c r="AA21" s="295"/>
      <c r="AB21" s="295"/>
      <c r="AC21" s="295"/>
      <c r="AD21" s="295"/>
      <c r="AE21" s="295"/>
      <c r="AF21" s="296" t="s">
        <v>183</v>
      </c>
      <c r="AG21" s="297"/>
      <c r="AH21" s="297"/>
      <c r="AI21" s="297"/>
      <c r="AJ21" s="297"/>
      <c r="AK21" s="297"/>
      <c r="AL21" s="297"/>
      <c r="AM21" s="297"/>
      <c r="AN21" s="297"/>
      <c r="AO21" s="297"/>
      <c r="AP21" s="297"/>
      <c r="AQ21" s="297"/>
      <c r="AR21" s="297"/>
      <c r="AS21" s="297"/>
      <c r="AT21" s="297"/>
      <c r="AU21" s="297"/>
    </row>
    <row r="22" spans="1:124" s="220" customFormat="1" ht="44.15" customHeight="1" x14ac:dyDescent="0.4">
      <c r="A22" s="205" t="s">
        <v>202</v>
      </c>
      <c r="B22" s="45" t="s">
        <v>355</v>
      </c>
      <c r="C22" s="45" t="s">
        <v>356</v>
      </c>
      <c r="D22" s="208" t="s">
        <v>357</v>
      </c>
      <c r="E22" s="208" t="s">
        <v>358</v>
      </c>
      <c r="F22" s="208" t="s">
        <v>359</v>
      </c>
      <c r="G22" s="208" t="s">
        <v>360</v>
      </c>
      <c r="H22" s="45" t="s">
        <v>361</v>
      </c>
      <c r="I22" s="45" t="s">
        <v>362</v>
      </c>
      <c r="J22" s="45" t="s">
        <v>363</v>
      </c>
      <c r="K22" s="45" t="s">
        <v>364</v>
      </c>
      <c r="L22" s="45" t="s">
        <v>365</v>
      </c>
      <c r="M22" s="45" t="s">
        <v>366</v>
      </c>
      <c r="N22" s="45" t="s">
        <v>367</v>
      </c>
      <c r="O22" s="208" t="s">
        <v>372</v>
      </c>
      <c r="P22" s="208" t="s">
        <v>369</v>
      </c>
      <c r="Q22" s="208" t="s">
        <v>370</v>
      </c>
      <c r="R22" s="208" t="s">
        <v>371</v>
      </c>
      <c r="S22" s="45" t="s">
        <v>373</v>
      </c>
      <c r="T22" s="45" t="s">
        <v>374</v>
      </c>
      <c r="U22" s="45" t="s">
        <v>375</v>
      </c>
      <c r="V22" s="45" t="s">
        <v>376</v>
      </c>
      <c r="W22" s="45" t="s">
        <v>377</v>
      </c>
      <c r="X22" s="45" t="s">
        <v>378</v>
      </c>
      <c r="Y22" s="45" t="s">
        <v>379</v>
      </c>
      <c r="Z22" s="45" t="s">
        <v>380</v>
      </c>
      <c r="AA22" s="45" t="s">
        <v>381</v>
      </c>
      <c r="AB22" s="45" t="s">
        <v>382</v>
      </c>
      <c r="AC22" s="45" t="s">
        <v>383</v>
      </c>
      <c r="AD22" s="45" t="s">
        <v>384</v>
      </c>
      <c r="AE22" s="45" t="s">
        <v>180</v>
      </c>
      <c r="AF22" s="208" t="s">
        <v>199</v>
      </c>
      <c r="AG22" s="208" t="s">
        <v>185</v>
      </c>
      <c r="AH22" s="208" t="s">
        <v>186</v>
      </c>
      <c r="AI22" s="208" t="s">
        <v>187</v>
      </c>
      <c r="AJ22" s="45" t="s">
        <v>188</v>
      </c>
      <c r="AK22" s="45" t="s">
        <v>189</v>
      </c>
      <c r="AL22" s="45" t="s">
        <v>190</v>
      </c>
      <c r="AM22" s="45" t="s">
        <v>191</v>
      </c>
      <c r="AN22" s="45" t="s">
        <v>192</v>
      </c>
      <c r="AO22" s="45" t="s">
        <v>193</v>
      </c>
      <c r="AP22" s="45" t="s">
        <v>194</v>
      </c>
      <c r="AQ22" s="45" t="s">
        <v>195</v>
      </c>
      <c r="AR22" s="45" t="s">
        <v>196</v>
      </c>
      <c r="AS22" s="45" t="s">
        <v>200</v>
      </c>
      <c r="AT22" s="45" t="s">
        <v>197</v>
      </c>
      <c r="AU22" s="46" t="s">
        <v>198</v>
      </c>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row>
    <row r="23" spans="1:124" s="215" customFormat="1" ht="15" customHeight="1" x14ac:dyDescent="0.35">
      <c r="A23" s="212" t="s">
        <v>120</v>
      </c>
      <c r="B23" s="223">
        <v>64104</v>
      </c>
      <c r="C23" s="223">
        <v>53439</v>
      </c>
      <c r="D23" s="224">
        <v>59744</v>
      </c>
      <c r="E23" s="224">
        <v>57234</v>
      </c>
      <c r="F23" s="224">
        <v>53371</v>
      </c>
      <c r="G23" s="224">
        <v>49460</v>
      </c>
      <c r="H23" s="224">
        <v>47018</v>
      </c>
      <c r="I23" s="224">
        <v>44005</v>
      </c>
      <c r="J23" s="224">
        <v>48113</v>
      </c>
      <c r="K23" s="224">
        <v>51925</v>
      </c>
      <c r="L23" s="224">
        <v>55412</v>
      </c>
      <c r="M23" s="224">
        <v>76537</v>
      </c>
      <c r="N23" s="225">
        <f t="shared" ref="N23:N27" si="6">AVERAGE(B23:M23)</f>
        <v>55030.166666666664</v>
      </c>
      <c r="O23" s="224">
        <v>39156</v>
      </c>
      <c r="P23" s="224">
        <v>15867</v>
      </c>
      <c r="Q23" s="224">
        <v>21610</v>
      </c>
      <c r="R23" s="224">
        <v>25132</v>
      </c>
      <c r="S23" s="224">
        <v>29061</v>
      </c>
      <c r="T23" s="224">
        <v>30116</v>
      </c>
      <c r="U23" s="224">
        <v>31636</v>
      </c>
      <c r="V23" s="224">
        <v>28735</v>
      </c>
      <c r="W23" s="224">
        <v>26399</v>
      </c>
      <c r="X23" s="224">
        <v>25133</v>
      </c>
      <c r="Y23" s="224">
        <v>23215</v>
      </c>
      <c r="Z23" s="224">
        <v>23226</v>
      </c>
      <c r="AA23" s="224">
        <v>30140</v>
      </c>
      <c r="AB23" s="224">
        <v>30791</v>
      </c>
      <c r="AC23" s="224">
        <v>33705</v>
      </c>
      <c r="AD23" s="224">
        <v>37851</v>
      </c>
      <c r="AE23" s="224">
        <f>AVERAGE(O23:AD23)</f>
        <v>28235.8125</v>
      </c>
      <c r="AF23" s="213">
        <v>-0.34460364199999999</v>
      </c>
      <c r="AG23" s="213">
        <v>-0.72276968200000002</v>
      </c>
      <c r="AH23" s="213">
        <v>-0.59509846200000005</v>
      </c>
      <c r="AI23" s="213">
        <v>-0.49187222000000003</v>
      </c>
      <c r="AJ23" s="213">
        <v>-0.38191756300000002</v>
      </c>
      <c r="AK23" s="213">
        <v>-0.31562322500000001</v>
      </c>
      <c r="AL23" s="213">
        <v>-0.34246461500000003</v>
      </c>
      <c r="AM23" s="213">
        <v>-0.44660568099999998</v>
      </c>
      <c r="AN23" s="213">
        <v>-0.52358694900000002</v>
      </c>
      <c r="AO23" s="213">
        <v>-0.67162287499999995</v>
      </c>
      <c r="AP23" s="213">
        <v>-0.63785411199999997</v>
      </c>
      <c r="AQ23" s="213">
        <v>-0.56537360400000003</v>
      </c>
      <c r="AR23" s="213">
        <v>-0.49551419400000002</v>
      </c>
      <c r="AS23" s="213">
        <v>-0.46201558500000001</v>
      </c>
      <c r="AT23" s="213">
        <v>-0.368477263</v>
      </c>
      <c r="AU23" s="217">
        <v>-0.23471492099999999</v>
      </c>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row>
    <row r="24" spans="1:124" s="215" customFormat="1" ht="15" customHeight="1" x14ac:dyDescent="0.35">
      <c r="A24" s="206" t="s">
        <v>117</v>
      </c>
      <c r="B24" s="226">
        <v>72408</v>
      </c>
      <c r="C24" s="226">
        <v>68083</v>
      </c>
      <c r="D24" s="227">
        <v>79221</v>
      </c>
      <c r="E24" s="227">
        <v>81593</v>
      </c>
      <c r="F24" s="227">
        <v>88217</v>
      </c>
      <c r="G24" s="227">
        <v>84141</v>
      </c>
      <c r="H24" s="227">
        <v>76969</v>
      </c>
      <c r="I24" s="227">
        <v>72842</v>
      </c>
      <c r="J24" s="227">
        <v>84194</v>
      </c>
      <c r="K24" s="227">
        <v>82064</v>
      </c>
      <c r="L24" s="227">
        <v>77593</v>
      </c>
      <c r="M24" s="227">
        <v>84611</v>
      </c>
      <c r="N24" s="228">
        <f t="shared" si="6"/>
        <v>79328</v>
      </c>
      <c r="O24" s="227">
        <v>50424</v>
      </c>
      <c r="P24" s="227">
        <v>24178</v>
      </c>
      <c r="Q24" s="227">
        <v>38248</v>
      </c>
      <c r="R24" s="227">
        <v>50557</v>
      </c>
      <c r="S24" s="227">
        <v>59340</v>
      </c>
      <c r="T24" s="227">
        <v>58576</v>
      </c>
      <c r="U24" s="227">
        <v>61716</v>
      </c>
      <c r="V24" s="227">
        <v>52824</v>
      </c>
      <c r="W24" s="227">
        <v>45078</v>
      </c>
      <c r="X24" s="227">
        <v>38142</v>
      </c>
      <c r="Y24" s="227">
        <v>37682</v>
      </c>
      <c r="Z24" s="227">
        <v>38995</v>
      </c>
      <c r="AA24" s="227">
        <v>52284</v>
      </c>
      <c r="AB24" s="227">
        <v>49108</v>
      </c>
      <c r="AC24" s="227">
        <v>57246</v>
      </c>
      <c r="AD24" s="227">
        <v>63417</v>
      </c>
      <c r="AE24" s="227">
        <f t="shared" ref="AE24:AE27" si="7">AVERAGE(O24:AD24)</f>
        <v>48613.4375</v>
      </c>
      <c r="AF24" s="172">
        <v>-0.36350210199999999</v>
      </c>
      <c r="AG24" s="172">
        <v>-0.70367555999999998</v>
      </c>
      <c r="AH24" s="172">
        <v>-0.56643277400000003</v>
      </c>
      <c r="AI24" s="172">
        <v>-0.39913954000000001</v>
      </c>
      <c r="AJ24" s="172">
        <v>-0.22904026299999999</v>
      </c>
      <c r="AK24" s="172">
        <v>-0.19584854900000001</v>
      </c>
      <c r="AL24" s="172">
        <v>-0.26697864500000001</v>
      </c>
      <c r="AM24" s="172">
        <v>-0.35630727200000001</v>
      </c>
      <c r="AN24" s="172">
        <v>-0.419045532</v>
      </c>
      <c r="AO24" s="172">
        <v>-0.54920754999999999</v>
      </c>
      <c r="AP24" s="172">
        <v>-0.47958789099999999</v>
      </c>
      <c r="AQ24" s="172">
        <v>-0.42724321799999998</v>
      </c>
      <c r="AR24" s="172">
        <v>-0.34002347900000002</v>
      </c>
      <c r="AS24" s="172">
        <v>-0.39813464399999998</v>
      </c>
      <c r="AT24" s="172">
        <v>-0.35107745699999998</v>
      </c>
      <c r="AU24" s="214">
        <v>-0.24630085199999999</v>
      </c>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row>
    <row r="25" spans="1:124" s="215" customFormat="1" ht="15" customHeight="1" x14ac:dyDescent="0.35">
      <c r="A25" s="206" t="s">
        <v>118</v>
      </c>
      <c r="B25" s="226">
        <v>328301</v>
      </c>
      <c r="C25" s="226">
        <v>295496</v>
      </c>
      <c r="D25" s="227">
        <v>337250</v>
      </c>
      <c r="E25" s="227">
        <v>323499</v>
      </c>
      <c r="F25" s="227">
        <v>339852</v>
      </c>
      <c r="G25" s="227">
        <v>338420</v>
      </c>
      <c r="H25" s="227">
        <v>365922</v>
      </c>
      <c r="I25" s="227">
        <v>359222</v>
      </c>
      <c r="J25" s="227">
        <v>335765</v>
      </c>
      <c r="K25" s="227">
        <v>336692</v>
      </c>
      <c r="L25" s="227">
        <v>315966</v>
      </c>
      <c r="M25" s="227">
        <v>331633</v>
      </c>
      <c r="N25" s="228">
        <f t="shared" si="6"/>
        <v>334001.5</v>
      </c>
      <c r="O25" s="227">
        <v>280906</v>
      </c>
      <c r="P25" s="227">
        <v>202419</v>
      </c>
      <c r="Q25" s="227">
        <v>264877</v>
      </c>
      <c r="R25" s="227">
        <v>299124</v>
      </c>
      <c r="S25" s="227">
        <v>328991</v>
      </c>
      <c r="T25" s="227">
        <v>329773</v>
      </c>
      <c r="U25" s="227">
        <v>301861</v>
      </c>
      <c r="V25" s="227">
        <v>285288</v>
      </c>
      <c r="W25" s="227">
        <v>267060</v>
      </c>
      <c r="X25" s="227">
        <v>261451</v>
      </c>
      <c r="Y25" s="227">
        <v>261004</v>
      </c>
      <c r="Z25" s="227">
        <v>242499</v>
      </c>
      <c r="AA25" s="227">
        <v>289626</v>
      </c>
      <c r="AB25" s="227">
        <v>284628</v>
      </c>
      <c r="AC25" s="227">
        <v>313201</v>
      </c>
      <c r="AD25" s="227">
        <v>320952</v>
      </c>
      <c r="AE25" s="227">
        <f t="shared" si="7"/>
        <v>283353.75</v>
      </c>
      <c r="AF25" s="172">
        <v>-0.16706894</v>
      </c>
      <c r="AG25" s="172">
        <v>-0.37428245500000001</v>
      </c>
      <c r="AH25" s="172">
        <v>-0.220610736</v>
      </c>
      <c r="AI25" s="172">
        <v>-0.116116069</v>
      </c>
      <c r="AJ25" s="172">
        <v>-0.10092588</v>
      </c>
      <c r="AK25" s="172">
        <v>-8.1979945999999998E-2</v>
      </c>
      <c r="AL25" s="172">
        <v>-0.100975385</v>
      </c>
      <c r="AM25" s="172">
        <v>-0.15267365999999999</v>
      </c>
      <c r="AN25" s="172">
        <v>-0.154782477</v>
      </c>
      <c r="AO25" s="172">
        <v>-0.21162550199999999</v>
      </c>
      <c r="AP25" s="172">
        <v>-0.20498566900000001</v>
      </c>
      <c r="AQ25" s="172">
        <v>-0.17934929699999999</v>
      </c>
      <c r="AR25" s="172">
        <v>-0.14121275</v>
      </c>
      <c r="AS25" s="172">
        <v>-0.120158022</v>
      </c>
      <c r="AT25" s="172">
        <v>-7.8419429999999998E-2</v>
      </c>
      <c r="AU25" s="214">
        <v>-5.1616334999999999E-2</v>
      </c>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row>
    <row r="26" spans="1:124" s="215" customFormat="1" ht="15" customHeight="1" x14ac:dyDescent="0.35">
      <c r="A26" s="206" t="s">
        <v>201</v>
      </c>
      <c r="B26" s="226">
        <v>107634</v>
      </c>
      <c r="C26" s="226">
        <v>96458</v>
      </c>
      <c r="D26" s="227">
        <v>114195</v>
      </c>
      <c r="E26" s="227">
        <v>113892</v>
      </c>
      <c r="F26" s="227">
        <v>121945</v>
      </c>
      <c r="G26" s="227">
        <v>118088</v>
      </c>
      <c r="H26" s="227">
        <v>124495</v>
      </c>
      <c r="I26" s="227">
        <v>123579</v>
      </c>
      <c r="J26" s="227">
        <v>115208</v>
      </c>
      <c r="K26" s="227">
        <v>117838</v>
      </c>
      <c r="L26" s="227">
        <v>108015</v>
      </c>
      <c r="M26" s="227">
        <v>115623</v>
      </c>
      <c r="N26" s="228">
        <f t="shared" si="6"/>
        <v>114747.5</v>
      </c>
      <c r="O26" s="227">
        <v>88156</v>
      </c>
      <c r="P26" s="227">
        <v>70769</v>
      </c>
      <c r="Q26" s="227">
        <v>94258</v>
      </c>
      <c r="R26" s="227">
        <v>103444</v>
      </c>
      <c r="S26" s="227">
        <v>111725</v>
      </c>
      <c r="T26" s="227">
        <v>112832</v>
      </c>
      <c r="U26" s="227">
        <v>103988</v>
      </c>
      <c r="V26" s="227">
        <v>99744</v>
      </c>
      <c r="W26" s="227">
        <v>92724</v>
      </c>
      <c r="X26" s="227">
        <v>94467</v>
      </c>
      <c r="Y26" s="227">
        <v>89623</v>
      </c>
      <c r="Z26" s="227">
        <v>86048</v>
      </c>
      <c r="AA26" s="227">
        <v>104774</v>
      </c>
      <c r="AB26" s="227">
        <v>100546</v>
      </c>
      <c r="AC26" s="227">
        <v>108919</v>
      </c>
      <c r="AD26" s="227">
        <v>112586</v>
      </c>
      <c r="AE26" s="227">
        <f t="shared" si="7"/>
        <v>98412.6875</v>
      </c>
      <c r="AF26" s="172">
        <v>-0.22802224300000001</v>
      </c>
      <c r="AG26" s="172">
        <v>-0.37863063299999999</v>
      </c>
      <c r="AH26" s="172">
        <v>-0.22704497900000001</v>
      </c>
      <c r="AI26" s="172">
        <v>-0.12400921299999999</v>
      </c>
      <c r="AJ26" s="172">
        <v>-0.102574401</v>
      </c>
      <c r="AK26" s="172">
        <v>-8.6964613999999996E-2</v>
      </c>
      <c r="AL26" s="172">
        <v>-9.7389069999999994E-2</v>
      </c>
      <c r="AM26" s="172">
        <v>-0.15354978899999999</v>
      </c>
      <c r="AN26" s="172">
        <v>-0.141563672</v>
      </c>
      <c r="AO26" s="172">
        <v>-0.18297397600000001</v>
      </c>
      <c r="AP26" s="172">
        <v>-0.1673356</v>
      </c>
      <c r="AQ26" s="172">
        <v>-0.107922619</v>
      </c>
      <c r="AR26" s="172">
        <v>-8.2499234000000005E-2</v>
      </c>
      <c r="AS26" s="172">
        <v>-0.11718118900000001</v>
      </c>
      <c r="AT26" s="172">
        <v>-0.106818648</v>
      </c>
      <c r="AU26" s="214">
        <v>-4.6592372E-2</v>
      </c>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row>
    <row r="27" spans="1:124" s="215" customFormat="1" ht="15" customHeight="1" x14ac:dyDescent="0.35">
      <c r="A27" s="207" t="s">
        <v>119</v>
      </c>
      <c r="B27" s="229">
        <v>24681</v>
      </c>
      <c r="C27" s="229">
        <v>21863</v>
      </c>
      <c r="D27" s="230">
        <v>25577</v>
      </c>
      <c r="E27" s="230">
        <v>25464</v>
      </c>
      <c r="F27" s="230">
        <v>26236</v>
      </c>
      <c r="G27" s="230">
        <v>25164</v>
      </c>
      <c r="H27" s="230">
        <v>26331</v>
      </c>
      <c r="I27" s="230">
        <v>25644</v>
      </c>
      <c r="J27" s="230">
        <v>24615</v>
      </c>
      <c r="K27" s="230">
        <v>26249</v>
      </c>
      <c r="L27" s="230">
        <v>24305</v>
      </c>
      <c r="M27" s="230">
        <v>25706</v>
      </c>
      <c r="N27" s="228">
        <f t="shared" si="6"/>
        <v>25152.916666666668</v>
      </c>
      <c r="O27" s="230">
        <v>19077</v>
      </c>
      <c r="P27" s="230">
        <v>14727</v>
      </c>
      <c r="Q27" s="230">
        <v>19133</v>
      </c>
      <c r="R27" s="230">
        <v>20696</v>
      </c>
      <c r="S27" s="230">
        <v>22142</v>
      </c>
      <c r="T27" s="230">
        <v>22537</v>
      </c>
      <c r="U27" s="230">
        <v>21770</v>
      </c>
      <c r="V27" s="230">
        <v>21191</v>
      </c>
      <c r="W27" s="230">
        <v>19971</v>
      </c>
      <c r="X27" s="230">
        <v>20771</v>
      </c>
      <c r="Y27" s="230">
        <v>19690</v>
      </c>
      <c r="Z27" s="230">
        <v>18741</v>
      </c>
      <c r="AA27" s="230">
        <v>22082</v>
      </c>
      <c r="AB27" s="230">
        <v>20640</v>
      </c>
      <c r="AC27" s="230">
        <v>22745</v>
      </c>
      <c r="AD27" s="230">
        <v>24119</v>
      </c>
      <c r="AE27" s="227">
        <f t="shared" si="7"/>
        <v>20627</v>
      </c>
      <c r="AF27" s="172">
        <v>-0.254134574</v>
      </c>
      <c r="AG27" s="172">
        <v>-0.42165409999999998</v>
      </c>
      <c r="AH27" s="172">
        <v>-0.27073486800000002</v>
      </c>
      <c r="AI27" s="172">
        <v>-0.177555238</v>
      </c>
      <c r="AJ27" s="172">
        <v>-0.15909004600000001</v>
      </c>
      <c r="AK27" s="172">
        <v>-0.121158946</v>
      </c>
      <c r="AL27" s="172">
        <v>-0.115579931</v>
      </c>
      <c r="AM27" s="172">
        <v>-0.192693055</v>
      </c>
      <c r="AN27" s="172">
        <v>-0.178317219</v>
      </c>
      <c r="AO27" s="172">
        <v>-0.19197852600000001</v>
      </c>
      <c r="AP27" s="172">
        <v>-0.202220331</v>
      </c>
      <c r="AQ27" s="172">
        <v>-0.142798335</v>
      </c>
      <c r="AR27" s="172">
        <v>-0.13664620599999999</v>
      </c>
      <c r="AS27" s="172">
        <v>-0.18944392099999999</v>
      </c>
      <c r="AT27" s="172">
        <v>-0.133061442</v>
      </c>
      <c r="AU27" s="214">
        <v>-4.1527579000000002E-2</v>
      </c>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row>
    <row r="28" spans="1:124" s="287" customFormat="1" ht="15" customHeight="1" x14ac:dyDescent="0.35">
      <c r="A28" s="221" t="s">
        <v>40</v>
      </c>
      <c r="B28" s="281">
        <f>SUM(B23:B27)</f>
        <v>597128</v>
      </c>
      <c r="C28" s="281">
        <f t="shared" ref="C28:M28" si="8">SUM(C23:C27)</f>
        <v>535339</v>
      </c>
      <c r="D28" s="282">
        <f t="shared" si="8"/>
        <v>615987</v>
      </c>
      <c r="E28" s="282">
        <f t="shared" si="8"/>
        <v>601682</v>
      </c>
      <c r="F28" s="282">
        <f t="shared" si="8"/>
        <v>629621</v>
      </c>
      <c r="G28" s="282">
        <f t="shared" si="8"/>
        <v>615273</v>
      </c>
      <c r="H28" s="282">
        <f t="shared" si="8"/>
        <v>640735</v>
      </c>
      <c r="I28" s="282">
        <f t="shared" si="8"/>
        <v>625292</v>
      </c>
      <c r="J28" s="282">
        <f t="shared" si="8"/>
        <v>607895</v>
      </c>
      <c r="K28" s="282">
        <f t="shared" si="8"/>
        <v>614768</v>
      </c>
      <c r="L28" s="282">
        <f t="shared" si="8"/>
        <v>581291</v>
      </c>
      <c r="M28" s="283">
        <f t="shared" si="8"/>
        <v>634110</v>
      </c>
      <c r="N28" s="284">
        <f>AVERAGE(B28:M28)</f>
        <v>608260.08333333337</v>
      </c>
      <c r="O28" s="285">
        <f>SUM(O23:O27)</f>
        <v>477719</v>
      </c>
      <c r="P28" s="282">
        <f t="shared" ref="P28:AD28" si="9">SUM(P23:P27)</f>
        <v>327960</v>
      </c>
      <c r="Q28" s="282">
        <f t="shared" si="9"/>
        <v>438126</v>
      </c>
      <c r="R28" s="282">
        <f t="shared" si="9"/>
        <v>498953</v>
      </c>
      <c r="S28" s="282">
        <f t="shared" si="9"/>
        <v>551259</v>
      </c>
      <c r="T28" s="282">
        <f t="shared" si="9"/>
        <v>553834</v>
      </c>
      <c r="U28" s="282">
        <f t="shared" si="9"/>
        <v>520971</v>
      </c>
      <c r="V28" s="282">
        <f t="shared" si="9"/>
        <v>487782</v>
      </c>
      <c r="W28" s="282">
        <f t="shared" si="9"/>
        <v>451232</v>
      </c>
      <c r="X28" s="282">
        <f t="shared" si="9"/>
        <v>439964</v>
      </c>
      <c r="Y28" s="282">
        <f t="shared" si="9"/>
        <v>431214</v>
      </c>
      <c r="Z28" s="282">
        <f t="shared" si="9"/>
        <v>409509</v>
      </c>
      <c r="AA28" s="282">
        <f t="shared" si="9"/>
        <v>498906</v>
      </c>
      <c r="AB28" s="282">
        <f t="shared" si="9"/>
        <v>485713</v>
      </c>
      <c r="AC28" s="282">
        <f t="shared" si="9"/>
        <v>535816</v>
      </c>
      <c r="AD28" s="282">
        <f t="shared" si="9"/>
        <v>558925</v>
      </c>
      <c r="AE28" s="282">
        <f>AVERAGE(O28:AD28)</f>
        <v>479242.6875</v>
      </c>
      <c r="AF28" s="279">
        <f>(O28-D28)/D28</f>
        <v>-0.22446577606345589</v>
      </c>
      <c r="AG28" s="279">
        <f t="shared" ref="AG28:AO28" si="10">(P28-E28)/E28</f>
        <v>-0.45492801845493136</v>
      </c>
      <c r="AH28" s="279">
        <f t="shared" si="10"/>
        <v>-0.30414328619915793</v>
      </c>
      <c r="AI28" s="279">
        <f t="shared" si="10"/>
        <v>-0.1890542897217983</v>
      </c>
      <c r="AJ28" s="279">
        <f t="shared" si="10"/>
        <v>-0.13964587543992446</v>
      </c>
      <c r="AK28" s="279">
        <f t="shared" si="10"/>
        <v>-0.11427940866027392</v>
      </c>
      <c r="AL28" s="279">
        <f t="shared" si="10"/>
        <v>-0.14299179957064953</v>
      </c>
      <c r="AM28" s="279">
        <f t="shared" si="10"/>
        <v>-0.20655922234078547</v>
      </c>
      <c r="AN28" s="279">
        <f t="shared" si="10"/>
        <v>-0.2237416371490355</v>
      </c>
      <c r="AO28" s="279">
        <f t="shared" si="10"/>
        <v>-0.3061708536373815</v>
      </c>
      <c r="AP28" s="279">
        <f>(Y28-B28)/B28</f>
        <v>-0.27785332458032447</v>
      </c>
      <c r="AQ28" s="279">
        <f t="shared" ref="AQ28:AU28" si="11">(Z28-C28)/C28</f>
        <v>-0.23504732515284707</v>
      </c>
      <c r="AR28" s="279">
        <f t="shared" si="11"/>
        <v>-0.19007056967111319</v>
      </c>
      <c r="AS28" s="279">
        <f t="shared" si="11"/>
        <v>-0.19274134841992946</v>
      </c>
      <c r="AT28" s="279">
        <f t="shared" si="11"/>
        <v>-0.14898645375551323</v>
      </c>
      <c r="AU28" s="280">
        <f t="shared" si="11"/>
        <v>-9.1582110705329178E-2</v>
      </c>
      <c r="AV28" s="286"/>
      <c r="AW28" s="286"/>
      <c r="AX28" s="286"/>
      <c r="AY28" s="286"/>
      <c r="AZ28" s="286"/>
      <c r="BA28" s="286"/>
      <c r="BB28" s="286"/>
      <c r="BC28" s="286"/>
      <c r="BD28" s="286"/>
      <c r="BE28" s="286"/>
      <c r="BF28" s="286"/>
      <c r="BG28" s="286"/>
      <c r="BH28" s="286"/>
      <c r="BI28" s="286"/>
      <c r="BJ28" s="286"/>
      <c r="BK28" s="286"/>
      <c r="BL28" s="286"/>
      <c r="BM28" s="286"/>
      <c r="BN28" s="286"/>
      <c r="BO28" s="286"/>
      <c r="BP28" s="286"/>
      <c r="BQ28" s="286"/>
      <c r="BR28" s="286"/>
      <c r="BS28" s="286"/>
      <c r="BT28" s="286"/>
      <c r="BU28" s="286"/>
      <c r="BV28" s="286"/>
      <c r="BW28" s="286"/>
      <c r="BX28" s="286"/>
      <c r="BY28" s="286"/>
      <c r="BZ28" s="286"/>
      <c r="CA28" s="286"/>
      <c r="CB28" s="286"/>
      <c r="CC28" s="286"/>
      <c r="CD28" s="286"/>
      <c r="CE28" s="286"/>
      <c r="CF28" s="286"/>
      <c r="CG28" s="286"/>
      <c r="CH28" s="286"/>
      <c r="CI28" s="286"/>
      <c r="CJ28" s="286"/>
      <c r="CK28" s="286"/>
      <c r="CL28" s="286"/>
      <c r="CM28" s="286"/>
      <c r="CN28" s="286"/>
      <c r="CO28" s="286"/>
      <c r="CP28" s="286"/>
      <c r="CQ28" s="286"/>
      <c r="CR28" s="286"/>
      <c r="CS28" s="286"/>
      <c r="CT28" s="286"/>
      <c r="CU28" s="286"/>
      <c r="CV28" s="286"/>
      <c r="CW28" s="286"/>
      <c r="CX28" s="286"/>
      <c r="CY28" s="286"/>
      <c r="CZ28" s="286"/>
      <c r="DA28" s="286"/>
      <c r="DB28" s="286"/>
      <c r="DC28" s="286"/>
      <c r="DD28" s="286"/>
      <c r="DE28" s="286"/>
      <c r="DF28" s="286"/>
      <c r="DG28" s="286"/>
      <c r="DH28" s="286"/>
      <c r="DI28" s="286"/>
      <c r="DJ28" s="286"/>
      <c r="DK28" s="286"/>
      <c r="DL28" s="286"/>
      <c r="DM28" s="286"/>
      <c r="DN28" s="286"/>
      <c r="DO28" s="286"/>
      <c r="DP28" s="286"/>
      <c r="DQ28" s="286"/>
      <c r="DR28" s="286"/>
      <c r="DS28" s="286"/>
      <c r="DT28" s="286"/>
    </row>
    <row r="29" spans="1:124" ht="17.25" customHeight="1" x14ac:dyDescent="0.35">
      <c r="A29" s="80" t="s">
        <v>35</v>
      </c>
    </row>
    <row r="30" spans="1:124" ht="12" customHeight="1" x14ac:dyDescent="0.35">
      <c r="A30" s="203" t="s">
        <v>36</v>
      </c>
    </row>
    <row r="31" spans="1:124" s="218" customFormat="1" ht="12" customHeight="1" x14ac:dyDescent="0.35">
      <c r="A31" s="203" t="s">
        <v>41</v>
      </c>
      <c r="B31" s="29"/>
      <c r="C31" s="29"/>
      <c r="D31" s="29"/>
      <c r="E31" s="29"/>
      <c r="F31" s="29"/>
      <c r="G31" s="29"/>
      <c r="H31" s="97"/>
      <c r="I31" s="29"/>
      <c r="J31" s="29"/>
      <c r="K31" s="29"/>
      <c r="L31" s="29"/>
      <c r="M31" s="29"/>
      <c r="N31" s="97"/>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row>
    <row r="32" spans="1:124" s="218" customFormat="1" ht="12" customHeight="1" x14ac:dyDescent="0.35">
      <c r="A32" s="83" t="s">
        <v>204</v>
      </c>
      <c r="B32" s="29"/>
      <c r="C32" s="29"/>
      <c r="D32" s="29"/>
      <c r="E32" s="29"/>
      <c r="F32" s="29"/>
      <c r="G32" s="29"/>
      <c r="H32" s="97"/>
      <c r="I32" s="29"/>
      <c r="J32" s="29"/>
      <c r="K32" s="29"/>
      <c r="L32" s="29"/>
      <c r="M32" s="29"/>
      <c r="N32" s="97"/>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row>
    <row r="33" spans="1:124" s="218" customFormat="1" ht="12" customHeight="1" x14ac:dyDescent="0.35">
      <c r="A33" s="84" t="s">
        <v>352</v>
      </c>
      <c r="B33" s="29"/>
      <c r="C33" s="29"/>
      <c r="D33" s="29"/>
      <c r="E33" s="29"/>
      <c r="F33" s="29"/>
      <c r="G33" s="29"/>
      <c r="H33" s="97"/>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row>
    <row r="34" spans="1:124" s="218" customFormat="1" ht="12" customHeight="1" x14ac:dyDescent="0.35">
      <c r="A34" s="85" t="s">
        <v>39</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row>
    <row r="35" spans="1:124" s="218" customFormat="1" ht="12" customHeight="1" x14ac:dyDescent="0.35">
      <c r="A35" s="83" t="s">
        <v>353</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row>
    <row r="36" spans="1:124" x14ac:dyDescent="0.35">
      <c r="A36" s="86" t="s">
        <v>19</v>
      </c>
    </row>
  </sheetData>
  <mergeCells count="6">
    <mergeCell ref="B21:N21"/>
    <mergeCell ref="O21:AE21"/>
    <mergeCell ref="B4:N4"/>
    <mergeCell ref="O4:AE4"/>
    <mergeCell ref="AF4:AU4"/>
    <mergeCell ref="AF21:AU21"/>
  </mergeCells>
  <conditionalFormatting sqref="O6:T27">
    <cfRule type="cellIs" dxfId="436" priority="4" operator="between">
      <formula>1</formula>
      <formula>4</formula>
    </cfRule>
  </conditionalFormatting>
  <conditionalFormatting sqref="AF6:AU11">
    <cfRule type="cellIs" dxfId="435" priority="2" operator="between">
      <formula>1</formula>
      <formula>4</formula>
    </cfRule>
  </conditionalFormatting>
  <conditionalFormatting sqref="AF23:AU28">
    <cfRule type="cellIs" dxfId="434" priority="1" operator="between">
      <formula>1</formula>
      <formula>4</formula>
    </cfRule>
  </conditionalFormatting>
  <hyperlinks>
    <hyperlink ref="A2" location="'Table des matières'!A1" display="Retour à la table des matières" xr:uid="{00000000-0004-0000-0400-000000000000}"/>
  </hyperlinks>
  <pageMargins left="0.74803149606299202" right="0.74803149606299202" top="0.74803149606299202" bottom="0.74803149606299202" header="0.31496062992126" footer="0.31496062992126"/>
  <pageSetup scale="14" fitToHeight="0" orientation="landscape" r:id="rId1"/>
  <headerFooter>
    <oddFooter>&amp;L&amp;9© 2021 ICIS&amp;R&amp;9&amp;P</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20"/>
  <sheetViews>
    <sheetView showGridLines="0" topLeftCell="A2" zoomScaleNormal="100" zoomScaleSheetLayoutView="100" workbookViewId="0"/>
  </sheetViews>
  <sheetFormatPr defaultColWidth="0" defaultRowHeight="15" customHeight="1" zeroHeight="1" x14ac:dyDescent="0.4"/>
  <cols>
    <col min="1" max="1" width="22.2109375" style="25" customWidth="1"/>
    <col min="2" max="7" width="15.640625" style="25" customWidth="1"/>
    <col min="8" max="13" width="15.640625" style="61" customWidth="1"/>
    <col min="14" max="14" width="18.640625" style="61" customWidth="1"/>
    <col min="15" max="18" width="15.640625" style="25" customWidth="1"/>
    <col min="19" max="30" width="15.640625" style="61" customWidth="1"/>
    <col min="31" max="31" width="20.640625" style="61" customWidth="1"/>
    <col min="32" max="35" width="12.640625" style="25" customWidth="1"/>
    <col min="36" max="36" width="15.640625" style="61" customWidth="1"/>
    <col min="37" max="37" width="12.640625" style="61" customWidth="1"/>
    <col min="38" max="38" width="18.640625" style="61" customWidth="1"/>
    <col min="39" max="39" width="15.640625" style="61" customWidth="1"/>
    <col min="40" max="41" width="18.640625" style="61" customWidth="1"/>
    <col min="42" max="43" width="15.640625" style="61" customWidth="1"/>
    <col min="44" max="47" width="12.640625" style="61" customWidth="1"/>
    <col min="48" max="55" width="0" style="25" hidden="1" customWidth="1"/>
    <col min="56" max="16384" width="9" style="25" hidden="1"/>
  </cols>
  <sheetData>
    <row r="1" spans="1:50" s="42" customFormat="1" ht="18" hidden="1" customHeight="1" x14ac:dyDescent="0.4">
      <c r="A1" s="27" t="s">
        <v>205</v>
      </c>
      <c r="B1" s="102"/>
      <c r="C1" s="102"/>
      <c r="D1" s="50"/>
      <c r="E1" s="50"/>
      <c r="F1" s="50"/>
      <c r="G1" s="50"/>
      <c r="H1" s="50"/>
      <c r="I1" s="50"/>
      <c r="J1" s="50"/>
      <c r="K1" s="50"/>
      <c r="L1" s="50"/>
      <c r="M1" s="50"/>
      <c r="N1" s="50"/>
      <c r="O1" s="50"/>
    </row>
    <row r="2" spans="1:50" ht="24" customHeight="1" x14ac:dyDescent="0.4">
      <c r="A2" s="76" t="s">
        <v>34</v>
      </c>
      <c r="B2" s="99"/>
      <c r="C2" s="99"/>
      <c r="D2" s="14"/>
      <c r="E2" s="14"/>
      <c r="F2" s="14"/>
      <c r="G2" s="14"/>
      <c r="H2" s="104"/>
      <c r="I2" s="104"/>
      <c r="J2" s="104"/>
      <c r="K2" s="104"/>
      <c r="L2" s="104"/>
      <c r="M2" s="104"/>
      <c r="N2" s="104"/>
      <c r="O2" s="14"/>
    </row>
    <row r="3" spans="1:50" s="57" customFormat="1" ht="20.25" customHeight="1" x14ac:dyDescent="0.35">
      <c r="A3" s="204" t="s">
        <v>386</v>
      </c>
      <c r="B3" s="204"/>
      <c r="C3" s="204"/>
      <c r="D3" s="93"/>
      <c r="E3" s="93"/>
      <c r="F3" s="93"/>
      <c r="G3" s="93"/>
      <c r="H3" s="93"/>
      <c r="I3" s="93"/>
      <c r="J3" s="93"/>
      <c r="K3" s="93"/>
      <c r="L3" s="93"/>
      <c r="M3" s="93"/>
      <c r="N3" s="93"/>
      <c r="O3" s="93"/>
      <c r="P3" s="93"/>
      <c r="Q3" s="93"/>
      <c r="R3" s="93"/>
      <c r="S3" s="93"/>
    </row>
    <row r="4" spans="1:50" s="233" customFormat="1" ht="15" customHeight="1" x14ac:dyDescent="0.4">
      <c r="A4" s="216"/>
      <c r="B4" s="295" t="s">
        <v>178</v>
      </c>
      <c r="C4" s="295"/>
      <c r="D4" s="295"/>
      <c r="E4" s="295"/>
      <c r="F4" s="295"/>
      <c r="G4" s="295"/>
      <c r="H4" s="295"/>
      <c r="I4" s="295"/>
      <c r="J4" s="295"/>
      <c r="K4" s="295"/>
      <c r="L4" s="295"/>
      <c r="M4" s="295"/>
      <c r="N4" s="295"/>
      <c r="O4" s="295" t="s">
        <v>179</v>
      </c>
      <c r="P4" s="295"/>
      <c r="Q4" s="295"/>
      <c r="R4" s="295"/>
      <c r="S4" s="295"/>
      <c r="T4" s="295"/>
      <c r="U4" s="295"/>
      <c r="V4" s="295"/>
      <c r="W4" s="295"/>
      <c r="X4" s="295"/>
      <c r="Y4" s="295"/>
      <c r="Z4" s="295"/>
      <c r="AA4" s="295"/>
      <c r="AB4" s="295"/>
      <c r="AC4" s="295"/>
      <c r="AD4" s="295"/>
      <c r="AE4" s="295"/>
      <c r="AF4" s="295" t="s">
        <v>207</v>
      </c>
      <c r="AG4" s="295"/>
      <c r="AH4" s="295"/>
      <c r="AI4" s="295"/>
      <c r="AJ4" s="295"/>
      <c r="AK4" s="295"/>
      <c r="AL4" s="295"/>
      <c r="AM4" s="295"/>
      <c r="AN4" s="295"/>
      <c r="AO4" s="295"/>
      <c r="AP4" s="295"/>
      <c r="AQ4" s="295"/>
      <c r="AR4" s="295"/>
      <c r="AS4" s="295"/>
      <c r="AT4" s="295"/>
      <c r="AU4" s="295"/>
      <c r="AV4" s="295"/>
      <c r="AW4" s="295"/>
      <c r="AX4" s="296"/>
    </row>
    <row r="5" spans="1:50" s="220" customFormat="1" ht="44.15" customHeight="1" x14ac:dyDescent="0.4">
      <c r="A5" s="232" t="s">
        <v>42</v>
      </c>
      <c r="B5" s="45" t="s">
        <v>355</v>
      </c>
      <c r="C5" s="45" t="s">
        <v>356</v>
      </c>
      <c r="D5" s="208" t="s">
        <v>357</v>
      </c>
      <c r="E5" s="208" t="s">
        <v>358</v>
      </c>
      <c r="F5" s="208" t="s">
        <v>359</v>
      </c>
      <c r="G5" s="208" t="s">
        <v>360</v>
      </c>
      <c r="H5" s="45" t="s">
        <v>361</v>
      </c>
      <c r="I5" s="45" t="s">
        <v>362</v>
      </c>
      <c r="J5" s="45" t="s">
        <v>363</v>
      </c>
      <c r="K5" s="45" t="s">
        <v>364</v>
      </c>
      <c r="L5" s="45" t="s">
        <v>365</v>
      </c>
      <c r="M5" s="45" t="s">
        <v>366</v>
      </c>
      <c r="N5" s="45" t="s">
        <v>367</v>
      </c>
      <c r="O5" s="208" t="s">
        <v>372</v>
      </c>
      <c r="P5" s="208" t="s">
        <v>369</v>
      </c>
      <c r="Q5" s="208" t="s">
        <v>370</v>
      </c>
      <c r="R5" s="208" t="s">
        <v>371</v>
      </c>
      <c r="S5" s="45" t="s">
        <v>373</v>
      </c>
      <c r="T5" s="45" t="s">
        <v>374</v>
      </c>
      <c r="U5" s="45" t="s">
        <v>375</v>
      </c>
      <c r="V5" s="45" t="s">
        <v>376</v>
      </c>
      <c r="W5" s="45" t="s">
        <v>377</v>
      </c>
      <c r="X5" s="45" t="s">
        <v>378</v>
      </c>
      <c r="Y5" s="45" t="s">
        <v>379</v>
      </c>
      <c r="Z5" s="45" t="s">
        <v>380</v>
      </c>
      <c r="AA5" s="45" t="s">
        <v>381</v>
      </c>
      <c r="AB5" s="45" t="s">
        <v>382</v>
      </c>
      <c r="AC5" s="45" t="s">
        <v>383</v>
      </c>
      <c r="AD5" s="45" t="s">
        <v>384</v>
      </c>
      <c r="AE5" s="45" t="s">
        <v>223</v>
      </c>
      <c r="AF5" s="208" t="s">
        <v>206</v>
      </c>
      <c r="AG5" s="208" t="s">
        <v>208</v>
      </c>
      <c r="AH5" s="208" t="s">
        <v>209</v>
      </c>
      <c r="AI5" s="208" t="s">
        <v>210</v>
      </c>
      <c r="AJ5" s="45" t="s">
        <v>211</v>
      </c>
      <c r="AK5" s="45" t="s">
        <v>216</v>
      </c>
      <c r="AL5" s="45" t="s">
        <v>212</v>
      </c>
      <c r="AM5" s="45" t="s">
        <v>217</v>
      </c>
      <c r="AN5" s="45" t="s">
        <v>213</v>
      </c>
      <c r="AO5" s="45" t="s">
        <v>214</v>
      </c>
      <c r="AP5" s="45" t="s">
        <v>218</v>
      </c>
      <c r="AQ5" s="45" t="s">
        <v>219</v>
      </c>
      <c r="AR5" s="45" t="s">
        <v>220</v>
      </c>
      <c r="AS5" s="45" t="s">
        <v>221</v>
      </c>
      <c r="AT5" s="45" t="s">
        <v>222</v>
      </c>
      <c r="AU5" s="45" t="s">
        <v>215</v>
      </c>
      <c r="AV5" s="211"/>
      <c r="AW5" s="211"/>
      <c r="AX5" s="236"/>
    </row>
    <row r="6" spans="1:50" s="215" customFormat="1" ht="15" customHeight="1" x14ac:dyDescent="0.35">
      <c r="A6" s="106" t="s">
        <v>43</v>
      </c>
      <c r="B6" s="237">
        <v>11843</v>
      </c>
      <c r="C6" s="237">
        <v>10450</v>
      </c>
      <c r="D6" s="227">
        <v>11850</v>
      </c>
      <c r="E6" s="227">
        <v>11580</v>
      </c>
      <c r="F6" s="227">
        <v>12141</v>
      </c>
      <c r="G6" s="72">
        <v>11640</v>
      </c>
      <c r="H6" s="72">
        <v>11559</v>
      </c>
      <c r="I6" s="72">
        <v>11220</v>
      </c>
      <c r="J6" s="72">
        <v>11379</v>
      </c>
      <c r="K6" s="72">
        <v>11599</v>
      </c>
      <c r="L6" s="72">
        <v>11429</v>
      </c>
      <c r="M6" s="72">
        <v>12898</v>
      </c>
      <c r="N6" s="171">
        <f t="shared" ref="N6:N10" si="0">AVERAGE(B6:M6)</f>
        <v>11632.333333333334</v>
      </c>
      <c r="O6" s="72">
        <v>10169</v>
      </c>
      <c r="P6" s="72">
        <v>7960</v>
      </c>
      <c r="Q6" s="72">
        <v>9281</v>
      </c>
      <c r="R6" s="72">
        <v>9468</v>
      </c>
      <c r="S6" s="72">
        <v>10503</v>
      </c>
      <c r="T6" s="72">
        <v>10564</v>
      </c>
      <c r="U6" s="72">
        <v>10051</v>
      </c>
      <c r="V6" s="72">
        <v>10109</v>
      </c>
      <c r="W6" s="72">
        <v>9846</v>
      </c>
      <c r="X6" s="72">
        <v>10103</v>
      </c>
      <c r="Y6" s="72">
        <v>9899</v>
      </c>
      <c r="Z6" s="72">
        <v>8816</v>
      </c>
      <c r="AA6" s="72">
        <v>10202</v>
      </c>
      <c r="AB6" s="72">
        <v>10672</v>
      </c>
      <c r="AC6" s="72">
        <v>11388</v>
      </c>
      <c r="AD6" s="72">
        <v>11181</v>
      </c>
      <c r="AE6" s="173">
        <f t="shared" ref="AE6:AE10" si="1">AVERAGE(O6:AD6)</f>
        <v>10013.25</v>
      </c>
      <c r="AF6" s="70">
        <v>-0.14185654</v>
      </c>
      <c r="AG6" s="70">
        <v>-0.312607945</v>
      </c>
      <c r="AH6" s="70">
        <v>-0.23556543899999999</v>
      </c>
      <c r="AI6" s="70">
        <v>-0.18659793799999999</v>
      </c>
      <c r="AJ6" s="70">
        <v>-9.1357384E-2</v>
      </c>
      <c r="AK6" s="70">
        <v>-0.06</v>
      </c>
      <c r="AL6" s="70">
        <v>-0.116706213</v>
      </c>
      <c r="AM6" s="70">
        <v>-0.12845935</v>
      </c>
      <c r="AN6" s="70">
        <v>-0.138507306</v>
      </c>
      <c r="AO6" s="70">
        <v>-0.216700264</v>
      </c>
      <c r="AP6" s="70">
        <v>-0.16414759800000001</v>
      </c>
      <c r="AQ6" s="70">
        <v>-0.156363636</v>
      </c>
      <c r="AR6" s="70">
        <v>-0.13907173</v>
      </c>
      <c r="AS6" s="70">
        <v>-7.8411053999999994E-2</v>
      </c>
      <c r="AT6" s="70">
        <v>-6.202125E-2</v>
      </c>
      <c r="AU6" s="70">
        <v>-3.9432990000000001E-2</v>
      </c>
    </row>
    <row r="7" spans="1:50" s="215" customFormat="1" ht="15" customHeight="1" x14ac:dyDescent="0.35">
      <c r="A7" s="106" t="s">
        <v>44</v>
      </c>
      <c r="B7" s="237">
        <v>215327</v>
      </c>
      <c r="C7" s="237">
        <v>193809</v>
      </c>
      <c r="D7" s="227">
        <v>223911</v>
      </c>
      <c r="E7" s="227">
        <v>218375</v>
      </c>
      <c r="F7" s="227">
        <v>221389</v>
      </c>
      <c r="G7" s="72">
        <v>213221</v>
      </c>
      <c r="H7" s="72">
        <v>217723</v>
      </c>
      <c r="I7" s="72">
        <v>214175</v>
      </c>
      <c r="J7" s="72">
        <v>217075</v>
      </c>
      <c r="K7" s="72">
        <v>222411</v>
      </c>
      <c r="L7" s="72">
        <v>215945</v>
      </c>
      <c r="M7" s="72">
        <v>233523</v>
      </c>
      <c r="N7" s="171">
        <f t="shared" si="0"/>
        <v>217240.33333333334</v>
      </c>
      <c r="O7" s="72">
        <v>168198</v>
      </c>
      <c r="P7" s="72">
        <v>123305</v>
      </c>
      <c r="Q7" s="72">
        <v>156076</v>
      </c>
      <c r="R7" s="72">
        <v>170486</v>
      </c>
      <c r="S7" s="72">
        <v>187801</v>
      </c>
      <c r="T7" s="72">
        <v>190782</v>
      </c>
      <c r="U7" s="72">
        <v>183290</v>
      </c>
      <c r="V7" s="72">
        <v>179515</v>
      </c>
      <c r="W7" s="72">
        <v>171880</v>
      </c>
      <c r="X7" s="72">
        <v>169629</v>
      </c>
      <c r="Y7" s="72">
        <v>170506</v>
      </c>
      <c r="Z7" s="72">
        <v>162701</v>
      </c>
      <c r="AA7" s="72">
        <v>192990</v>
      </c>
      <c r="AB7" s="72">
        <v>185368</v>
      </c>
      <c r="AC7" s="72">
        <v>202931</v>
      </c>
      <c r="AD7" s="72">
        <v>207029</v>
      </c>
      <c r="AE7" s="72">
        <f t="shared" si="1"/>
        <v>176405.4375</v>
      </c>
      <c r="AF7" s="70">
        <v>-0.24881761099999999</v>
      </c>
      <c r="AG7" s="70">
        <v>-0.435352032</v>
      </c>
      <c r="AH7" s="70">
        <v>-0.29501465700000001</v>
      </c>
      <c r="AI7" s="70">
        <v>-0.20042584899999999</v>
      </c>
      <c r="AJ7" s="70">
        <v>-0.13743150700000001</v>
      </c>
      <c r="AK7" s="70">
        <v>-0.109223766</v>
      </c>
      <c r="AL7" s="70">
        <v>-0.15563745200000001</v>
      </c>
      <c r="AM7" s="70">
        <v>-0.19286815800000001</v>
      </c>
      <c r="AN7" s="70">
        <v>-0.20405658800000001</v>
      </c>
      <c r="AO7" s="70">
        <v>-0.27360902399999998</v>
      </c>
      <c r="AP7" s="70">
        <v>-0.20815318099999999</v>
      </c>
      <c r="AQ7" s="70">
        <v>-0.160508542</v>
      </c>
      <c r="AR7" s="70">
        <v>-0.138095047</v>
      </c>
      <c r="AS7" s="70">
        <v>-0.15114825400000001</v>
      </c>
      <c r="AT7" s="70">
        <v>-8.3373609000000001E-2</v>
      </c>
      <c r="AU7" s="70">
        <v>-2.9040291999999999E-2</v>
      </c>
    </row>
    <row r="8" spans="1:50" s="215" customFormat="1" ht="15" customHeight="1" x14ac:dyDescent="0.35">
      <c r="A8" s="106" t="s">
        <v>45</v>
      </c>
      <c r="B8" s="237">
        <v>537078</v>
      </c>
      <c r="C8" s="237">
        <v>483621</v>
      </c>
      <c r="D8" s="227">
        <v>554053</v>
      </c>
      <c r="E8" s="227">
        <v>536073</v>
      </c>
      <c r="F8" s="227">
        <v>547983</v>
      </c>
      <c r="G8" s="72">
        <v>528562</v>
      </c>
      <c r="H8" s="72">
        <v>545145</v>
      </c>
      <c r="I8" s="72">
        <v>533675</v>
      </c>
      <c r="J8" s="72">
        <v>531249</v>
      </c>
      <c r="K8" s="72">
        <v>544696</v>
      </c>
      <c r="L8" s="72">
        <v>526234</v>
      </c>
      <c r="M8" s="72">
        <v>576751</v>
      </c>
      <c r="N8" s="171">
        <f t="shared" si="0"/>
        <v>537093.33333333337</v>
      </c>
      <c r="O8" s="72">
        <v>425241</v>
      </c>
      <c r="P8" s="72">
        <v>298765</v>
      </c>
      <c r="Q8" s="72">
        <v>394718</v>
      </c>
      <c r="R8" s="72">
        <v>442905</v>
      </c>
      <c r="S8" s="72">
        <v>484323</v>
      </c>
      <c r="T8" s="72">
        <v>487615</v>
      </c>
      <c r="U8" s="72">
        <v>463407</v>
      </c>
      <c r="V8" s="72">
        <v>446362</v>
      </c>
      <c r="W8" s="72">
        <v>417625</v>
      </c>
      <c r="X8" s="72">
        <v>413297</v>
      </c>
      <c r="Y8" s="72">
        <v>412886</v>
      </c>
      <c r="Z8" s="72">
        <v>392313</v>
      </c>
      <c r="AA8" s="72">
        <v>470231</v>
      </c>
      <c r="AB8" s="72">
        <v>453332</v>
      </c>
      <c r="AC8" s="72">
        <v>496678</v>
      </c>
      <c r="AD8" s="72">
        <v>504015</v>
      </c>
      <c r="AE8" s="72">
        <f t="shared" si="1"/>
        <v>437732.0625</v>
      </c>
      <c r="AF8" s="70">
        <v>-0.23249039399999999</v>
      </c>
      <c r="AG8" s="70">
        <v>-0.44267851600000002</v>
      </c>
      <c r="AH8" s="70">
        <v>-0.27968933299999998</v>
      </c>
      <c r="AI8" s="70">
        <v>-0.16205667500000001</v>
      </c>
      <c r="AJ8" s="70">
        <v>-0.111570316</v>
      </c>
      <c r="AK8" s="70">
        <v>-8.6307208999999996E-2</v>
      </c>
      <c r="AL8" s="70">
        <v>-0.12770282899999999</v>
      </c>
      <c r="AM8" s="70">
        <v>-0.18053005699999999</v>
      </c>
      <c r="AN8" s="70">
        <v>-0.20638917300000001</v>
      </c>
      <c r="AO8" s="70">
        <v>-0.28340479699999999</v>
      </c>
      <c r="AP8" s="70">
        <v>-0.23123643099999999</v>
      </c>
      <c r="AQ8" s="70">
        <v>-0.188800734</v>
      </c>
      <c r="AR8" s="70">
        <v>-0.15128877600000001</v>
      </c>
      <c r="AS8" s="70">
        <v>-0.15434651599999999</v>
      </c>
      <c r="AT8" s="70">
        <v>-9.3625166999999995E-2</v>
      </c>
      <c r="AU8" s="70">
        <v>-4.6441099E-2</v>
      </c>
    </row>
    <row r="9" spans="1:50" s="215" customFormat="1" ht="15" customHeight="1" x14ac:dyDescent="0.35">
      <c r="A9" s="106" t="s">
        <v>46</v>
      </c>
      <c r="B9" s="237">
        <v>375627</v>
      </c>
      <c r="C9" s="237">
        <v>332203</v>
      </c>
      <c r="D9" s="227">
        <v>381788</v>
      </c>
      <c r="E9" s="227">
        <v>367407</v>
      </c>
      <c r="F9" s="227">
        <v>385958</v>
      </c>
      <c r="G9" s="72">
        <v>374063</v>
      </c>
      <c r="H9" s="72">
        <v>394757</v>
      </c>
      <c r="I9" s="72">
        <v>385005</v>
      </c>
      <c r="J9" s="72">
        <v>365395</v>
      </c>
      <c r="K9" s="72">
        <v>368502</v>
      </c>
      <c r="L9" s="72">
        <v>343448</v>
      </c>
      <c r="M9" s="72">
        <v>370477</v>
      </c>
      <c r="N9" s="171">
        <f t="shared" si="0"/>
        <v>370385.83333333331</v>
      </c>
      <c r="O9" s="72">
        <v>271669</v>
      </c>
      <c r="P9" s="72">
        <v>172372</v>
      </c>
      <c r="Q9" s="72">
        <v>240973</v>
      </c>
      <c r="R9" s="72">
        <v>284078</v>
      </c>
      <c r="S9" s="72">
        <v>323379</v>
      </c>
      <c r="T9" s="72">
        <v>326903</v>
      </c>
      <c r="U9" s="72">
        <v>300368</v>
      </c>
      <c r="V9" s="72">
        <v>274443</v>
      </c>
      <c r="W9" s="72">
        <v>246985</v>
      </c>
      <c r="X9" s="72">
        <v>235430</v>
      </c>
      <c r="Y9" s="72">
        <v>232307</v>
      </c>
      <c r="Z9" s="72">
        <v>222231</v>
      </c>
      <c r="AA9" s="72">
        <v>274006</v>
      </c>
      <c r="AB9" s="72">
        <v>267534</v>
      </c>
      <c r="AC9" s="72">
        <v>302398</v>
      </c>
      <c r="AD9" s="72">
        <v>317090</v>
      </c>
      <c r="AE9" s="72">
        <f t="shared" si="1"/>
        <v>268260.375</v>
      </c>
      <c r="AF9" s="70">
        <v>-0.28842970400000001</v>
      </c>
      <c r="AG9" s="70">
        <v>-0.53084181799999997</v>
      </c>
      <c r="AH9" s="70">
        <v>-0.37564968199999998</v>
      </c>
      <c r="AI9" s="70">
        <v>-0.24056108200000001</v>
      </c>
      <c r="AJ9" s="70">
        <v>-0.18081503299999999</v>
      </c>
      <c r="AK9" s="70">
        <v>-0.15091232600000001</v>
      </c>
      <c r="AL9" s="70">
        <v>-0.17796357400000001</v>
      </c>
      <c r="AM9" s="70">
        <v>-0.25524691900000002</v>
      </c>
      <c r="AN9" s="70">
        <v>-0.28086639000000002</v>
      </c>
      <c r="AO9" s="70">
        <v>-0.36452195399999998</v>
      </c>
      <c r="AP9" s="70">
        <v>-0.38154871699999998</v>
      </c>
      <c r="AQ9" s="70">
        <v>-0.33103855199999999</v>
      </c>
      <c r="AR9" s="70">
        <v>-0.28230850600000001</v>
      </c>
      <c r="AS9" s="70">
        <v>-0.27183205500000002</v>
      </c>
      <c r="AT9" s="70">
        <v>-0.21650024100000001</v>
      </c>
      <c r="AU9" s="70">
        <v>-0.15230856800000001</v>
      </c>
    </row>
    <row r="10" spans="1:50" s="235" customFormat="1" ht="15" customHeight="1" x14ac:dyDescent="0.35">
      <c r="A10" s="234" t="s">
        <v>47</v>
      </c>
      <c r="B10" s="237">
        <v>112762</v>
      </c>
      <c r="C10" s="237">
        <v>100234</v>
      </c>
      <c r="D10" s="227">
        <v>117943</v>
      </c>
      <c r="E10" s="227">
        <v>122016</v>
      </c>
      <c r="F10" s="227">
        <v>129456</v>
      </c>
      <c r="G10" s="72">
        <v>129587</v>
      </c>
      <c r="H10" s="72">
        <v>139693</v>
      </c>
      <c r="I10" s="72">
        <v>136460</v>
      </c>
      <c r="J10" s="72">
        <v>124639</v>
      </c>
      <c r="K10" s="72">
        <v>124482</v>
      </c>
      <c r="L10" s="72">
        <v>113428</v>
      </c>
      <c r="M10" s="72">
        <v>121748</v>
      </c>
      <c r="N10" s="171">
        <f t="shared" si="0"/>
        <v>122704</v>
      </c>
      <c r="O10" s="72">
        <v>97181</v>
      </c>
      <c r="P10" s="72">
        <v>55577</v>
      </c>
      <c r="Q10" s="72">
        <v>78363</v>
      </c>
      <c r="R10" s="72">
        <v>93410</v>
      </c>
      <c r="S10" s="72">
        <v>108989</v>
      </c>
      <c r="T10" s="72">
        <v>110737</v>
      </c>
      <c r="U10" s="72">
        <v>104744</v>
      </c>
      <c r="V10" s="72">
        <v>91150</v>
      </c>
      <c r="W10" s="72">
        <v>82889</v>
      </c>
      <c r="X10" s="72">
        <v>79926</v>
      </c>
      <c r="Y10" s="72">
        <v>75773</v>
      </c>
      <c r="Z10" s="72">
        <v>69151</v>
      </c>
      <c r="AA10" s="72">
        <v>88633</v>
      </c>
      <c r="AB10" s="72">
        <v>87319</v>
      </c>
      <c r="AC10" s="72">
        <v>94656</v>
      </c>
      <c r="AD10" s="72">
        <v>102424</v>
      </c>
      <c r="AE10" s="72">
        <f t="shared" si="1"/>
        <v>88807.625</v>
      </c>
      <c r="AF10" s="70">
        <v>-0.17603418600000001</v>
      </c>
      <c r="AG10" s="70">
        <v>-0.54451055599999998</v>
      </c>
      <c r="AH10" s="70">
        <v>-0.39467463800000002</v>
      </c>
      <c r="AI10" s="70">
        <v>-0.27917152200000001</v>
      </c>
      <c r="AJ10" s="70">
        <v>-0.21979626799999999</v>
      </c>
      <c r="AK10" s="70">
        <v>-0.18850212499999999</v>
      </c>
      <c r="AL10" s="70">
        <v>-0.15962098499999999</v>
      </c>
      <c r="AM10" s="70">
        <v>-0.26776562100000001</v>
      </c>
      <c r="AN10" s="70">
        <v>-0.26923687299999999</v>
      </c>
      <c r="AO10" s="70">
        <v>-0.34351282999999999</v>
      </c>
      <c r="AP10" s="70">
        <v>-0.32802717199999998</v>
      </c>
      <c r="AQ10" s="70">
        <v>-0.31010435600000003</v>
      </c>
      <c r="AR10" s="70">
        <v>-0.24850987299999999</v>
      </c>
      <c r="AS10" s="70">
        <v>-0.28436434599999999</v>
      </c>
      <c r="AT10" s="70">
        <v>-0.26881720399999998</v>
      </c>
      <c r="AU10" s="70">
        <v>-0.20961207500000001</v>
      </c>
    </row>
    <row r="11" spans="1:50" s="49" customFormat="1" ht="17.25" customHeight="1" x14ac:dyDescent="0.3">
      <c r="A11" s="80" t="s">
        <v>35</v>
      </c>
      <c r="B11" s="107"/>
      <c r="C11" s="107"/>
      <c r="D11" s="108"/>
      <c r="E11" s="108"/>
      <c r="F11" s="108"/>
      <c r="G11" s="108"/>
      <c r="H11" s="108"/>
      <c r="I11" s="108"/>
      <c r="J11" s="108"/>
      <c r="K11" s="108"/>
      <c r="L11" s="108"/>
      <c r="M11" s="108"/>
      <c r="N11" s="109"/>
      <c r="O11" s="108"/>
      <c r="P11" s="108"/>
      <c r="Q11" s="108"/>
      <c r="R11" s="108"/>
      <c r="S11" s="108"/>
      <c r="T11" s="108"/>
      <c r="U11" s="108"/>
      <c r="V11" s="108"/>
      <c r="W11" s="108"/>
      <c r="X11" s="108"/>
      <c r="Y11" s="108"/>
      <c r="Z11" s="108"/>
      <c r="AA11" s="108"/>
      <c r="AB11" s="108"/>
      <c r="AC11" s="108"/>
      <c r="AD11" s="108"/>
      <c r="AE11" s="108"/>
      <c r="AF11" s="110"/>
      <c r="AG11" s="110"/>
      <c r="AH11" s="110"/>
      <c r="AI11" s="110"/>
      <c r="AJ11" s="110"/>
      <c r="AK11" s="110"/>
      <c r="AL11" s="110"/>
      <c r="AM11" s="110"/>
      <c r="AN11" s="110"/>
      <c r="AO11" s="110"/>
      <c r="AP11" s="110"/>
      <c r="AQ11" s="110"/>
      <c r="AR11" s="110"/>
      <c r="AS11" s="110"/>
      <c r="AT11" s="110"/>
      <c r="AU11" s="110"/>
    </row>
    <row r="12" spans="1:50" ht="12" customHeight="1" x14ac:dyDescent="0.4">
      <c r="A12" s="203" t="s">
        <v>36</v>
      </c>
      <c r="B12" s="95"/>
      <c r="C12" s="95"/>
    </row>
    <row r="13" spans="1:50" ht="12" customHeight="1" x14ac:dyDescent="0.35">
      <c r="A13" s="231" t="s">
        <v>48</v>
      </c>
      <c r="B13" s="96"/>
      <c r="C13" s="96"/>
      <c r="H13" s="25"/>
      <c r="I13" s="25"/>
      <c r="J13" s="25"/>
      <c r="K13" s="25"/>
      <c r="L13" s="25"/>
      <c r="M13" s="25"/>
      <c r="N13" s="104"/>
      <c r="S13" s="25"/>
      <c r="T13" s="25"/>
      <c r="U13" s="25"/>
      <c r="V13" s="25"/>
      <c r="W13" s="25"/>
      <c r="X13" s="25"/>
      <c r="Y13" s="25"/>
      <c r="Z13" s="25"/>
      <c r="AA13" s="25"/>
      <c r="AB13" s="25"/>
      <c r="AC13" s="25"/>
      <c r="AD13" s="25"/>
      <c r="AE13" s="25"/>
      <c r="AJ13" s="25"/>
      <c r="AK13" s="25"/>
      <c r="AL13" s="25"/>
      <c r="AM13" s="25"/>
      <c r="AN13" s="25"/>
      <c r="AO13" s="25"/>
      <c r="AP13" s="25"/>
      <c r="AQ13" s="25"/>
      <c r="AR13" s="25"/>
      <c r="AS13" s="25"/>
      <c r="AT13" s="25"/>
      <c r="AU13" s="25"/>
    </row>
    <row r="14" spans="1:50" s="29" customFormat="1" ht="12" customHeight="1" x14ac:dyDescent="0.35">
      <c r="A14" s="203" t="s">
        <v>49</v>
      </c>
      <c r="B14" s="96"/>
      <c r="C14" s="96"/>
      <c r="H14" s="104"/>
      <c r="I14" s="104"/>
      <c r="J14" s="104"/>
      <c r="K14" s="104"/>
      <c r="L14" s="104"/>
      <c r="M14" s="104"/>
      <c r="N14" s="104"/>
      <c r="S14" s="104"/>
      <c r="T14" s="104"/>
      <c r="U14" s="104"/>
      <c r="V14" s="104"/>
      <c r="W14" s="104"/>
      <c r="X14" s="104"/>
      <c r="Y14" s="104"/>
      <c r="Z14" s="104"/>
      <c r="AA14" s="104"/>
      <c r="AB14" s="104"/>
      <c r="AC14" s="104"/>
      <c r="AD14" s="104"/>
      <c r="AE14" s="104"/>
      <c r="AJ14" s="104"/>
      <c r="AK14" s="104"/>
      <c r="AL14" s="104"/>
      <c r="AM14" s="104"/>
      <c r="AN14" s="104"/>
      <c r="AO14" s="104"/>
      <c r="AP14" s="104"/>
      <c r="AQ14" s="104"/>
      <c r="AR14" s="104"/>
      <c r="AS14" s="104"/>
      <c r="AT14" s="104"/>
      <c r="AU14" s="104"/>
    </row>
    <row r="15" spans="1:50" s="29" customFormat="1" ht="12" customHeight="1" x14ac:dyDescent="0.35">
      <c r="A15" s="83" t="s">
        <v>224</v>
      </c>
      <c r="B15" s="96"/>
      <c r="C15" s="96"/>
      <c r="H15" s="104"/>
      <c r="I15" s="104"/>
      <c r="J15" s="104"/>
      <c r="K15" s="104"/>
      <c r="L15" s="104"/>
      <c r="M15" s="104"/>
      <c r="N15" s="104"/>
      <c r="S15" s="104"/>
      <c r="T15" s="104"/>
      <c r="U15" s="104"/>
      <c r="V15" s="104"/>
      <c r="W15" s="104"/>
      <c r="X15" s="104"/>
      <c r="Y15" s="104"/>
      <c r="Z15" s="104"/>
      <c r="AA15" s="104"/>
      <c r="AB15" s="104"/>
      <c r="AC15" s="104"/>
      <c r="AD15" s="104"/>
      <c r="AE15" s="104"/>
      <c r="AJ15" s="104"/>
      <c r="AK15" s="104"/>
      <c r="AL15" s="104"/>
      <c r="AM15" s="104"/>
      <c r="AN15" s="104"/>
      <c r="AO15" s="104"/>
      <c r="AP15" s="104"/>
      <c r="AQ15" s="104"/>
      <c r="AR15" s="104"/>
      <c r="AS15" s="104"/>
      <c r="AT15" s="104"/>
      <c r="AU15" s="104"/>
    </row>
    <row r="16" spans="1:50" s="29" customFormat="1" ht="12" customHeight="1" x14ac:dyDescent="0.35">
      <c r="A16" s="84" t="s">
        <v>385</v>
      </c>
      <c r="B16" s="96"/>
      <c r="C16" s="96"/>
      <c r="H16" s="104"/>
      <c r="I16" s="104"/>
      <c r="J16" s="104"/>
      <c r="K16" s="104"/>
      <c r="L16" s="104"/>
      <c r="M16" s="104"/>
      <c r="N16" s="104"/>
      <c r="S16" s="104"/>
      <c r="T16" s="104"/>
      <c r="U16" s="104"/>
      <c r="V16" s="104"/>
      <c r="W16" s="104"/>
      <c r="X16" s="104"/>
      <c r="Y16" s="104"/>
      <c r="Z16" s="104"/>
      <c r="AA16" s="104"/>
      <c r="AB16" s="104"/>
      <c r="AC16" s="104"/>
      <c r="AD16" s="104"/>
      <c r="AE16" s="104"/>
      <c r="AJ16" s="104"/>
      <c r="AK16" s="104"/>
      <c r="AL16" s="104"/>
      <c r="AM16" s="104"/>
      <c r="AN16" s="104"/>
      <c r="AO16" s="104"/>
      <c r="AP16" s="104"/>
      <c r="AQ16" s="104"/>
      <c r="AR16" s="104"/>
      <c r="AS16" s="104"/>
      <c r="AT16" s="104"/>
      <c r="AU16" s="104"/>
    </row>
    <row r="17" spans="1:47" s="29" customFormat="1" ht="12" customHeight="1" x14ac:dyDescent="0.35">
      <c r="A17" s="95" t="s">
        <v>39</v>
      </c>
      <c r="B17" s="96"/>
      <c r="C17" s="96"/>
      <c r="H17" s="104"/>
      <c r="I17" s="104"/>
      <c r="J17" s="104"/>
      <c r="K17" s="104"/>
      <c r="L17" s="104"/>
      <c r="M17" s="104"/>
      <c r="N17" s="104"/>
      <c r="S17" s="104"/>
      <c r="T17" s="104"/>
      <c r="U17" s="104"/>
      <c r="V17" s="104"/>
      <c r="W17" s="104"/>
      <c r="X17" s="104"/>
      <c r="Y17" s="104"/>
      <c r="Z17" s="104"/>
      <c r="AA17" s="104"/>
      <c r="AB17" s="104"/>
      <c r="AC17" s="104"/>
      <c r="AD17" s="104"/>
      <c r="AE17" s="104"/>
      <c r="AJ17" s="104"/>
      <c r="AK17" s="104"/>
      <c r="AL17" s="104"/>
      <c r="AM17" s="104"/>
      <c r="AN17" s="104"/>
      <c r="AO17" s="104"/>
      <c r="AP17" s="104"/>
      <c r="AQ17" s="104"/>
      <c r="AR17" s="104"/>
      <c r="AS17" s="104"/>
      <c r="AT17" s="104"/>
      <c r="AU17" s="104"/>
    </row>
    <row r="18" spans="1:47" s="29" customFormat="1" ht="12" customHeight="1" x14ac:dyDescent="0.35">
      <c r="A18" s="203" t="s">
        <v>353</v>
      </c>
      <c r="B18" s="98"/>
      <c r="C18" s="98"/>
      <c r="H18" s="104"/>
      <c r="I18" s="104"/>
      <c r="J18" s="104"/>
      <c r="K18" s="104"/>
      <c r="L18" s="104"/>
      <c r="M18" s="104"/>
      <c r="N18" s="104"/>
      <c r="S18" s="104"/>
      <c r="T18" s="104"/>
      <c r="U18" s="104"/>
      <c r="V18" s="104"/>
      <c r="W18" s="104"/>
      <c r="X18" s="104"/>
      <c r="Y18" s="104"/>
      <c r="Z18" s="104"/>
      <c r="AA18" s="104"/>
      <c r="AB18" s="104"/>
      <c r="AC18" s="104"/>
      <c r="AD18" s="104"/>
      <c r="AE18" s="104"/>
      <c r="AJ18" s="104"/>
      <c r="AK18" s="104"/>
      <c r="AL18" s="104"/>
      <c r="AM18" s="104"/>
      <c r="AN18" s="104"/>
      <c r="AO18" s="104"/>
      <c r="AP18" s="104"/>
      <c r="AQ18" s="104"/>
      <c r="AR18" s="104"/>
      <c r="AS18" s="104"/>
      <c r="AT18" s="104"/>
      <c r="AU18" s="104"/>
    </row>
    <row r="19" spans="1:47" s="29" customFormat="1" ht="12" customHeight="1" x14ac:dyDescent="0.35">
      <c r="A19" s="86" t="s">
        <v>19</v>
      </c>
      <c r="B19" s="96"/>
      <c r="C19" s="96"/>
      <c r="H19" s="104"/>
      <c r="I19" s="104"/>
      <c r="J19" s="104"/>
      <c r="K19" s="104"/>
      <c r="L19" s="104"/>
      <c r="M19" s="104"/>
      <c r="N19" s="104"/>
      <c r="S19" s="104"/>
      <c r="T19" s="104"/>
      <c r="U19" s="104"/>
      <c r="V19" s="104"/>
      <c r="W19" s="104"/>
      <c r="X19" s="104"/>
      <c r="Y19" s="104"/>
      <c r="Z19" s="104"/>
      <c r="AA19" s="104"/>
      <c r="AB19" s="104"/>
      <c r="AC19" s="104"/>
      <c r="AD19" s="104"/>
      <c r="AE19" s="104"/>
      <c r="AJ19" s="104"/>
      <c r="AK19" s="104"/>
      <c r="AL19" s="104"/>
      <c r="AM19" s="104"/>
      <c r="AN19" s="104"/>
      <c r="AO19" s="104"/>
      <c r="AP19" s="104"/>
      <c r="AQ19" s="104"/>
      <c r="AR19" s="104"/>
      <c r="AS19" s="104"/>
      <c r="AT19" s="104"/>
      <c r="AU19" s="104"/>
    </row>
    <row r="20" spans="1:47" ht="14.6" hidden="1" x14ac:dyDescent="0.4">
      <c r="A20" s="1" t="s">
        <v>225</v>
      </c>
      <c r="B20" s="1"/>
      <c r="C20" s="1"/>
    </row>
  </sheetData>
  <mergeCells count="3">
    <mergeCell ref="B4:N4"/>
    <mergeCell ref="O4:AE4"/>
    <mergeCell ref="AF4:AX4"/>
  </mergeCells>
  <hyperlinks>
    <hyperlink ref="A2" location="'Table des matières'!A1" display="Retour à la table des matières" xr:uid="{00000000-0004-0000-0500-000000000000}"/>
  </hyperlinks>
  <pageMargins left="0.74803149606299202" right="0.74803149606299202" top="0.74803149606299202" bottom="0.74803149606299202" header="0.31496062992126" footer="0.31496062992126"/>
  <pageSetup scale="14" fitToHeight="0" orientation="landscape" r:id="rId1"/>
  <headerFooter>
    <oddFooter>&amp;L&amp;9© 2021 ICIS&amp;R&amp;9&amp;P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70"/>
  <sheetViews>
    <sheetView showGridLines="0" topLeftCell="A2" zoomScaleNormal="100" zoomScaleSheetLayoutView="100" workbookViewId="0"/>
  </sheetViews>
  <sheetFormatPr defaultColWidth="0" defaultRowHeight="14.15" zeroHeight="1" x14ac:dyDescent="0.35"/>
  <cols>
    <col min="1" max="1" width="16.85546875" style="14" customWidth="1"/>
    <col min="2" max="2" width="75.35546875" style="14" customWidth="1"/>
    <col min="3" max="6" width="15.640625" style="14" customWidth="1"/>
    <col min="7" max="13" width="15.640625" style="104" customWidth="1"/>
    <col min="14" max="14" width="15.640625" style="14" customWidth="1"/>
    <col min="15" max="15" width="18.640625" style="14" customWidth="1"/>
    <col min="16" max="17" width="15.640625" style="14" customWidth="1"/>
    <col min="18" max="24" width="15.640625" style="104" customWidth="1"/>
    <col min="25" max="28" width="15.640625" style="14" customWidth="1"/>
    <col min="29" max="31" width="15.640625" style="104" customWidth="1"/>
    <col min="32" max="32" width="20.640625" style="104" customWidth="1"/>
    <col min="33" max="36" width="12.640625" style="104" customWidth="1"/>
    <col min="37" max="37" width="15.640625" style="104" customWidth="1"/>
    <col min="38" max="38" width="12.640625" style="104" customWidth="1"/>
    <col min="39" max="42" width="18.640625" style="104" customWidth="1"/>
    <col min="43" max="44" width="15.640625" style="104" customWidth="1"/>
    <col min="45" max="48" width="12.640625" style="104" customWidth="1"/>
    <col min="49" max="67" width="15.640625" hidden="1" customWidth="1"/>
    <col min="68" max="71" width="9.2109375" hidden="1" customWidth="1"/>
    <col min="72" max="16384" width="15.640625" hidden="1"/>
  </cols>
  <sheetData>
    <row r="1" spans="1:48" ht="14.6" hidden="1" x14ac:dyDescent="0.4">
      <c r="A1" s="27" t="s">
        <v>256</v>
      </c>
      <c r="B1" s="102"/>
      <c r="C1" s="102"/>
      <c r="D1" s="102"/>
      <c r="E1" s="50"/>
      <c r="F1" s="50"/>
      <c r="G1" s="50"/>
      <c r="H1" s="50"/>
      <c r="I1" s="50"/>
      <c r="J1" s="50"/>
      <c r="K1" s="50"/>
      <c r="L1" s="50"/>
      <c r="M1" s="50"/>
      <c r="N1" s="50"/>
      <c r="O1" s="50"/>
      <c r="P1" s="50"/>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row>
    <row r="2" spans="1:48" ht="24" customHeight="1" x14ac:dyDescent="0.4">
      <c r="A2" s="298" t="s">
        <v>34</v>
      </c>
      <c r="B2" s="298"/>
      <c r="C2" s="99"/>
      <c r="D2" s="99"/>
      <c r="G2" s="14"/>
      <c r="H2" s="14"/>
      <c r="N2" s="104"/>
      <c r="O2" s="104"/>
      <c r="Q2" s="25"/>
      <c r="R2" s="25"/>
      <c r="S2" s="25"/>
      <c r="T2" s="61"/>
      <c r="U2" s="61"/>
      <c r="V2" s="61"/>
      <c r="W2" s="61"/>
      <c r="X2" s="61"/>
      <c r="Y2" s="61"/>
      <c r="Z2" s="61"/>
      <c r="AA2" s="61"/>
      <c r="AB2" s="61"/>
      <c r="AC2" s="61"/>
      <c r="AD2" s="61"/>
      <c r="AE2" s="61"/>
      <c r="AF2" s="61"/>
      <c r="AG2" s="25"/>
      <c r="AH2" s="25"/>
      <c r="AI2" s="25"/>
      <c r="AJ2" s="25"/>
      <c r="AK2" s="61"/>
      <c r="AL2" s="61"/>
      <c r="AM2" s="61"/>
      <c r="AN2" s="61"/>
      <c r="AO2" s="61"/>
      <c r="AP2" s="61"/>
      <c r="AQ2" s="61"/>
      <c r="AR2" s="61"/>
      <c r="AS2" s="61"/>
      <c r="AT2" s="61"/>
      <c r="AU2" s="61"/>
      <c r="AV2" s="61"/>
    </row>
    <row r="3" spans="1:48" ht="20.25" customHeight="1" x14ac:dyDescent="0.35">
      <c r="A3" s="238" t="s">
        <v>387</v>
      </c>
      <c r="B3" s="93"/>
      <c r="C3" s="204"/>
      <c r="D3" s="204"/>
      <c r="E3" s="93"/>
      <c r="F3" s="93"/>
      <c r="G3" s="93"/>
      <c r="H3" s="93"/>
      <c r="I3" s="93"/>
      <c r="J3" s="93"/>
      <c r="K3" s="93"/>
      <c r="L3" s="93"/>
      <c r="M3" s="93"/>
      <c r="N3" s="93"/>
      <c r="O3" s="93"/>
      <c r="P3" s="93"/>
      <c r="Q3" s="93"/>
      <c r="R3" s="93"/>
      <c r="S3" s="93"/>
      <c r="T3" s="93"/>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row>
    <row r="4" spans="1:48" ht="15" customHeight="1" x14ac:dyDescent="0.35">
      <c r="A4" s="239"/>
      <c r="B4" s="242"/>
      <c r="C4" s="295" t="s">
        <v>178</v>
      </c>
      <c r="D4" s="295"/>
      <c r="E4" s="295"/>
      <c r="F4" s="295"/>
      <c r="G4" s="295"/>
      <c r="H4" s="295"/>
      <c r="I4" s="295"/>
      <c r="J4" s="295"/>
      <c r="K4" s="295"/>
      <c r="L4" s="295"/>
      <c r="M4" s="295"/>
      <c r="N4" s="295"/>
      <c r="O4" s="295"/>
      <c r="P4" s="295" t="s">
        <v>179</v>
      </c>
      <c r="Q4" s="295"/>
      <c r="R4" s="295"/>
      <c r="S4" s="295"/>
      <c r="T4" s="295"/>
      <c r="U4" s="295"/>
      <c r="V4" s="295"/>
      <c r="W4" s="295"/>
      <c r="X4" s="295"/>
      <c r="Y4" s="295"/>
      <c r="Z4" s="295"/>
      <c r="AA4" s="295"/>
      <c r="AB4" s="295"/>
      <c r="AC4" s="295"/>
      <c r="AD4" s="295"/>
      <c r="AE4" s="295"/>
      <c r="AF4" s="295"/>
      <c r="AG4" s="295" t="s">
        <v>183</v>
      </c>
      <c r="AH4" s="295"/>
      <c r="AI4" s="295"/>
      <c r="AJ4" s="295"/>
      <c r="AK4" s="295"/>
      <c r="AL4" s="295"/>
      <c r="AM4" s="295"/>
      <c r="AN4" s="295"/>
      <c r="AO4" s="295"/>
      <c r="AP4" s="295"/>
      <c r="AQ4" s="295"/>
      <c r="AR4" s="295"/>
      <c r="AS4" s="295"/>
      <c r="AT4" s="295"/>
      <c r="AU4" s="295"/>
      <c r="AV4" s="295"/>
    </row>
    <row r="5" spans="1:48" ht="44.15" customHeight="1" x14ac:dyDescent="0.35">
      <c r="A5" s="243" t="s">
        <v>50</v>
      </c>
      <c r="B5" s="240" t="s">
        <v>51</v>
      </c>
      <c r="C5" s="45" t="s">
        <v>393</v>
      </c>
      <c r="D5" s="45" t="s">
        <v>394</v>
      </c>
      <c r="E5" s="208" t="s">
        <v>395</v>
      </c>
      <c r="F5" s="208" t="s">
        <v>396</v>
      </c>
      <c r="G5" s="208" t="s">
        <v>397</v>
      </c>
      <c r="H5" s="208" t="s">
        <v>398</v>
      </c>
      <c r="I5" s="45" t="s">
        <v>399</v>
      </c>
      <c r="J5" s="45" t="s">
        <v>400</v>
      </c>
      <c r="K5" s="45" t="s">
        <v>363</v>
      </c>
      <c r="L5" s="45" t="s">
        <v>364</v>
      </c>
      <c r="M5" s="45" t="s">
        <v>365</v>
      </c>
      <c r="N5" s="45" t="s">
        <v>366</v>
      </c>
      <c r="O5" s="45" t="s">
        <v>367</v>
      </c>
      <c r="P5" s="208" t="s">
        <v>372</v>
      </c>
      <c r="Q5" s="208" t="s">
        <v>369</v>
      </c>
      <c r="R5" s="208" t="s">
        <v>370</v>
      </c>
      <c r="S5" s="208" t="s">
        <v>371</v>
      </c>
      <c r="T5" s="45" t="s">
        <v>373</v>
      </c>
      <c r="U5" s="45" t="s">
        <v>374</v>
      </c>
      <c r="V5" s="45" t="s">
        <v>375</v>
      </c>
      <c r="W5" s="45" t="s">
        <v>376</v>
      </c>
      <c r="X5" s="45" t="s">
        <v>377</v>
      </c>
      <c r="Y5" s="45" t="s">
        <v>378</v>
      </c>
      <c r="Z5" s="45" t="s">
        <v>379</v>
      </c>
      <c r="AA5" s="45" t="s">
        <v>380</v>
      </c>
      <c r="AB5" s="45" t="s">
        <v>381</v>
      </c>
      <c r="AC5" s="45" t="s">
        <v>382</v>
      </c>
      <c r="AD5" s="45" t="s">
        <v>383</v>
      </c>
      <c r="AE5" s="45" t="s">
        <v>384</v>
      </c>
      <c r="AF5" s="45" t="s">
        <v>226</v>
      </c>
      <c r="AG5" s="208" t="s">
        <v>206</v>
      </c>
      <c r="AH5" s="208" t="s">
        <v>236</v>
      </c>
      <c r="AI5" s="208" t="s">
        <v>237</v>
      </c>
      <c r="AJ5" s="208" t="s">
        <v>238</v>
      </c>
      <c r="AK5" s="45" t="s">
        <v>241</v>
      </c>
      <c r="AL5" s="45" t="s">
        <v>239</v>
      </c>
      <c r="AM5" s="45" t="s">
        <v>212</v>
      </c>
      <c r="AN5" s="45" t="s">
        <v>217</v>
      </c>
      <c r="AO5" s="45" t="s">
        <v>213</v>
      </c>
      <c r="AP5" s="45" t="s">
        <v>214</v>
      </c>
      <c r="AQ5" s="45" t="s">
        <v>235</v>
      </c>
      <c r="AR5" s="45" t="s">
        <v>240</v>
      </c>
      <c r="AS5" s="45" t="s">
        <v>220</v>
      </c>
      <c r="AT5" s="45" t="s">
        <v>221</v>
      </c>
      <c r="AU5" s="45" t="s">
        <v>222</v>
      </c>
      <c r="AV5" s="45" t="s">
        <v>215</v>
      </c>
    </row>
    <row r="6" spans="1:48" ht="15" customHeight="1" x14ac:dyDescent="0.35">
      <c r="A6" s="241" t="s">
        <v>52</v>
      </c>
      <c r="B6" s="244" t="s">
        <v>246</v>
      </c>
      <c r="C6" s="249">
        <v>92877</v>
      </c>
      <c r="D6" s="249">
        <v>87310</v>
      </c>
      <c r="E6" s="249">
        <v>103086</v>
      </c>
      <c r="F6" s="249">
        <v>100965</v>
      </c>
      <c r="G6" s="249">
        <v>97678</v>
      </c>
      <c r="H6" s="249">
        <v>90839</v>
      </c>
      <c r="I6" s="249">
        <v>95348</v>
      </c>
      <c r="J6" s="249">
        <v>94365</v>
      </c>
      <c r="K6" s="249">
        <v>90639</v>
      </c>
      <c r="L6" s="249">
        <v>92552</v>
      </c>
      <c r="M6" s="249">
        <v>91393</v>
      </c>
      <c r="N6" s="249">
        <v>97124</v>
      </c>
      <c r="O6" s="250">
        <f>AVERAGE(C6:N6)</f>
        <v>94514.666666666672</v>
      </c>
      <c r="P6" s="249">
        <v>67342</v>
      </c>
      <c r="Q6" s="249">
        <v>50946</v>
      </c>
      <c r="R6" s="249">
        <v>69136</v>
      </c>
      <c r="S6" s="249">
        <v>76808</v>
      </c>
      <c r="T6" s="249">
        <v>85091</v>
      </c>
      <c r="U6" s="249">
        <v>86010</v>
      </c>
      <c r="V6" s="249">
        <v>79904</v>
      </c>
      <c r="W6" s="249">
        <v>77796</v>
      </c>
      <c r="X6" s="249">
        <v>73295</v>
      </c>
      <c r="Y6" s="249">
        <v>71772</v>
      </c>
      <c r="Z6" s="249">
        <v>74740</v>
      </c>
      <c r="AA6" s="249">
        <v>72088</v>
      </c>
      <c r="AB6" s="249">
        <v>84020</v>
      </c>
      <c r="AC6" s="249">
        <v>78090</v>
      </c>
      <c r="AD6" s="249">
        <v>85374</v>
      </c>
      <c r="AE6" s="249">
        <v>86007</v>
      </c>
      <c r="AF6" s="249">
        <f>AVERAGE(P6:AE6)</f>
        <v>76151.1875</v>
      </c>
      <c r="AG6" s="175">
        <v>-0.346739615</v>
      </c>
      <c r="AH6" s="175">
        <v>-0.4954093</v>
      </c>
      <c r="AI6" s="175">
        <v>-0.29220499999999999</v>
      </c>
      <c r="AJ6" s="175">
        <v>-0.15446008899999999</v>
      </c>
      <c r="AK6" s="175">
        <v>-0.10757435899999999</v>
      </c>
      <c r="AL6" s="175">
        <v>-8.8539182999999994E-2</v>
      </c>
      <c r="AM6" s="175">
        <v>-0.118436876</v>
      </c>
      <c r="AN6" s="175">
        <v>-0.15943469599999999</v>
      </c>
      <c r="AO6" s="175">
        <v>-0.19802391899999999</v>
      </c>
      <c r="AP6" s="175">
        <v>-0.26102714100000002</v>
      </c>
      <c r="AQ6" s="175">
        <v>-0.19527977899999999</v>
      </c>
      <c r="AR6" s="175">
        <v>-0.17434429000000001</v>
      </c>
      <c r="AS6" s="175">
        <v>-0.18495237</v>
      </c>
      <c r="AT6" s="175">
        <v>-0.226563661</v>
      </c>
      <c r="AU6" s="175">
        <v>-0.12596490499999999</v>
      </c>
      <c r="AV6" s="175">
        <v>-5.3193011999999998E-2</v>
      </c>
    </row>
    <row r="7" spans="1:48" ht="15" customHeight="1" x14ac:dyDescent="0.35">
      <c r="A7" s="136" t="s">
        <v>53</v>
      </c>
      <c r="B7" s="244" t="s">
        <v>250</v>
      </c>
      <c r="C7" s="249">
        <v>68999</v>
      </c>
      <c r="D7" s="249">
        <v>54164</v>
      </c>
      <c r="E7" s="249">
        <v>61017</v>
      </c>
      <c r="F7" s="249">
        <v>60294</v>
      </c>
      <c r="G7" s="249">
        <v>56967</v>
      </c>
      <c r="H7" s="249">
        <v>48274</v>
      </c>
      <c r="I7" s="249">
        <v>42407</v>
      </c>
      <c r="J7" s="249">
        <v>40030</v>
      </c>
      <c r="K7" s="249">
        <v>53191</v>
      </c>
      <c r="L7" s="249">
        <v>60387</v>
      </c>
      <c r="M7" s="249">
        <v>57858</v>
      </c>
      <c r="N7" s="249">
        <v>75820</v>
      </c>
      <c r="O7" s="250">
        <f t="shared" ref="O7:O25" si="0">AVERAGE(C7:N7)</f>
        <v>56617.333333333336</v>
      </c>
      <c r="P7" s="249">
        <v>56672</v>
      </c>
      <c r="Q7" s="249">
        <v>36733</v>
      </c>
      <c r="R7" s="249">
        <v>33657</v>
      </c>
      <c r="S7" s="249">
        <v>28533</v>
      </c>
      <c r="T7" s="249">
        <v>28674</v>
      </c>
      <c r="U7" s="249">
        <v>28760</v>
      </c>
      <c r="V7" s="249">
        <v>33340</v>
      </c>
      <c r="W7" s="249">
        <v>37950</v>
      </c>
      <c r="X7" s="249">
        <v>39368</v>
      </c>
      <c r="Y7" s="249">
        <v>44000</v>
      </c>
      <c r="Z7" s="249">
        <v>42109</v>
      </c>
      <c r="AA7" s="249">
        <v>31898</v>
      </c>
      <c r="AB7" s="249">
        <v>40132</v>
      </c>
      <c r="AC7" s="249">
        <v>56698</v>
      </c>
      <c r="AD7" s="249">
        <v>48227</v>
      </c>
      <c r="AE7" s="249">
        <v>33727</v>
      </c>
      <c r="AF7" s="249">
        <f t="shared" ref="AF7:AF25" si="1">AVERAGE(P7:AE7)</f>
        <v>38779.875</v>
      </c>
      <c r="AG7" s="175">
        <v>-7.1209663000000006E-2</v>
      </c>
      <c r="AH7" s="175">
        <v>-0.39076856700000001</v>
      </c>
      <c r="AI7" s="175">
        <v>-0.40918426499999999</v>
      </c>
      <c r="AJ7" s="175">
        <v>-0.40893648799999999</v>
      </c>
      <c r="AK7" s="175">
        <v>-0.32383804599999999</v>
      </c>
      <c r="AL7" s="175">
        <v>-0.28153884600000001</v>
      </c>
      <c r="AM7" s="175">
        <v>-0.37320223299999999</v>
      </c>
      <c r="AN7" s="175">
        <v>-0.37155347999999999</v>
      </c>
      <c r="AO7" s="175">
        <v>-0.31957551200000001</v>
      </c>
      <c r="AP7" s="175">
        <v>-0.41967818499999998</v>
      </c>
      <c r="AQ7" s="175">
        <v>-0.38971579299999998</v>
      </c>
      <c r="AR7" s="175">
        <v>-0.41108485299999997</v>
      </c>
      <c r="AS7" s="175">
        <v>-0.34228165900000002</v>
      </c>
      <c r="AT7" s="175">
        <v>-5.9641092E-2</v>
      </c>
      <c r="AU7" s="175">
        <v>-0.153422157</v>
      </c>
      <c r="AV7" s="175">
        <v>-0.30134233700000002</v>
      </c>
    </row>
    <row r="8" spans="1:48" ht="15" customHeight="1" x14ac:dyDescent="0.35">
      <c r="A8" s="136" t="s">
        <v>53</v>
      </c>
      <c r="B8" s="244" t="s">
        <v>126</v>
      </c>
      <c r="C8" s="249">
        <v>42861</v>
      </c>
      <c r="D8" s="249">
        <v>40030</v>
      </c>
      <c r="E8" s="249">
        <v>46136</v>
      </c>
      <c r="F8" s="249">
        <v>44542</v>
      </c>
      <c r="G8" s="249">
        <v>46130</v>
      </c>
      <c r="H8" s="249">
        <v>43867</v>
      </c>
      <c r="I8" s="249">
        <v>44554</v>
      </c>
      <c r="J8" s="249">
        <v>44519</v>
      </c>
      <c r="K8" s="249">
        <v>44377</v>
      </c>
      <c r="L8" s="249">
        <v>46100</v>
      </c>
      <c r="M8" s="249">
        <v>45225</v>
      </c>
      <c r="N8" s="249">
        <v>43574</v>
      </c>
      <c r="O8" s="250">
        <f t="shared" si="0"/>
        <v>44326.25</v>
      </c>
      <c r="P8" s="249">
        <v>38297</v>
      </c>
      <c r="Q8" s="249">
        <v>30741</v>
      </c>
      <c r="R8" s="249">
        <v>39116</v>
      </c>
      <c r="S8" s="249">
        <v>41898</v>
      </c>
      <c r="T8" s="249">
        <v>44230</v>
      </c>
      <c r="U8" s="249">
        <v>43291</v>
      </c>
      <c r="V8" s="249">
        <v>41587</v>
      </c>
      <c r="W8" s="249">
        <v>42242</v>
      </c>
      <c r="X8" s="249">
        <v>41326</v>
      </c>
      <c r="Y8" s="249">
        <v>39896</v>
      </c>
      <c r="Z8" s="249">
        <v>41312</v>
      </c>
      <c r="AA8" s="249">
        <v>39437</v>
      </c>
      <c r="AB8" s="249">
        <v>45721</v>
      </c>
      <c r="AC8" s="249">
        <v>43243</v>
      </c>
      <c r="AD8" s="249">
        <v>45545</v>
      </c>
      <c r="AE8" s="249">
        <v>45002</v>
      </c>
      <c r="AF8" s="249">
        <f t="shared" si="1"/>
        <v>41430.25</v>
      </c>
      <c r="AG8" s="175">
        <v>-0.169910699</v>
      </c>
      <c r="AH8" s="175">
        <v>-0.30984239600000002</v>
      </c>
      <c r="AI8" s="175">
        <v>-0.152048558</v>
      </c>
      <c r="AJ8" s="175">
        <v>-4.4885676999999999E-2</v>
      </c>
      <c r="AK8" s="175">
        <v>-7.2720739999999999E-3</v>
      </c>
      <c r="AL8" s="175">
        <v>-2.7583727999999998E-2</v>
      </c>
      <c r="AM8" s="175">
        <v>-6.2870406000000004E-2</v>
      </c>
      <c r="AN8" s="175">
        <v>-8.3687635999999996E-2</v>
      </c>
      <c r="AO8" s="175">
        <v>-8.6213377999999993E-2</v>
      </c>
      <c r="AP8" s="175">
        <v>-8.4408132999999996E-2</v>
      </c>
      <c r="AQ8" s="175">
        <v>-3.6140080999999998E-2</v>
      </c>
      <c r="AR8" s="175">
        <v>-1.481389E-2</v>
      </c>
      <c r="AS8" s="175">
        <v>-8.9951449999999995E-3</v>
      </c>
      <c r="AT8" s="175">
        <v>-2.9163485999999999E-2</v>
      </c>
      <c r="AU8" s="175">
        <v>-1.2681552E-2</v>
      </c>
      <c r="AV8" s="175">
        <v>2.5873664000000001E-2</v>
      </c>
    </row>
    <row r="9" spans="1:48" ht="15" customHeight="1" x14ac:dyDescent="0.35">
      <c r="A9" s="136" t="s">
        <v>53</v>
      </c>
      <c r="B9" s="247" t="s">
        <v>247</v>
      </c>
      <c r="C9" s="249">
        <v>34526</v>
      </c>
      <c r="D9" s="249">
        <v>31759</v>
      </c>
      <c r="E9" s="249">
        <v>37115</v>
      </c>
      <c r="F9" s="249">
        <v>37643</v>
      </c>
      <c r="G9" s="249">
        <v>39523</v>
      </c>
      <c r="H9" s="249">
        <v>39014</v>
      </c>
      <c r="I9" s="249">
        <v>40972</v>
      </c>
      <c r="J9" s="249">
        <v>40635</v>
      </c>
      <c r="K9" s="249">
        <v>39521</v>
      </c>
      <c r="L9" s="249">
        <v>39762</v>
      </c>
      <c r="M9" s="249">
        <v>37771</v>
      </c>
      <c r="N9" s="249">
        <v>37142</v>
      </c>
      <c r="O9" s="250">
        <f t="shared" si="0"/>
        <v>37948.583333333336</v>
      </c>
      <c r="P9" s="249">
        <v>23834</v>
      </c>
      <c r="Q9" s="249">
        <v>17252</v>
      </c>
      <c r="R9" s="249">
        <v>27300</v>
      </c>
      <c r="S9" s="249">
        <v>31515</v>
      </c>
      <c r="T9" s="249">
        <v>34112</v>
      </c>
      <c r="U9" s="249">
        <v>35940</v>
      </c>
      <c r="V9" s="249">
        <v>33756</v>
      </c>
      <c r="W9" s="249">
        <v>32382</v>
      </c>
      <c r="X9" s="249">
        <v>30238</v>
      </c>
      <c r="Y9" s="249">
        <v>28420</v>
      </c>
      <c r="Z9" s="249">
        <v>28770</v>
      </c>
      <c r="AA9" s="249">
        <v>28288</v>
      </c>
      <c r="AB9" s="249">
        <v>34859</v>
      </c>
      <c r="AC9" s="249">
        <v>33070</v>
      </c>
      <c r="AD9" s="249">
        <v>38487</v>
      </c>
      <c r="AE9" s="249">
        <v>39138</v>
      </c>
      <c r="AF9" s="249">
        <f t="shared" si="1"/>
        <v>31085.0625</v>
      </c>
      <c r="AG9" s="175">
        <v>-0.35783376</v>
      </c>
      <c r="AH9" s="175">
        <v>-0.54169433899999997</v>
      </c>
      <c r="AI9" s="175">
        <v>-0.309262961</v>
      </c>
      <c r="AJ9" s="175">
        <v>-0.192213052</v>
      </c>
      <c r="AK9" s="175">
        <v>-0.167431417</v>
      </c>
      <c r="AL9" s="175">
        <v>-0.11554079</v>
      </c>
      <c r="AM9" s="175">
        <v>-0.14587181499999999</v>
      </c>
      <c r="AN9" s="175">
        <v>-0.185604346</v>
      </c>
      <c r="AO9" s="175">
        <v>-0.19943872300000001</v>
      </c>
      <c r="AP9" s="175">
        <v>-0.234828496</v>
      </c>
      <c r="AQ9" s="175">
        <v>-0.16671493900000001</v>
      </c>
      <c r="AR9" s="175">
        <v>-0.10929185399999999</v>
      </c>
      <c r="AS9" s="175">
        <v>-6.0784049999999999E-2</v>
      </c>
      <c r="AT9" s="175">
        <v>-0.12148341</v>
      </c>
      <c r="AU9" s="175">
        <v>-2.6212585E-2</v>
      </c>
      <c r="AV9" s="175">
        <v>3.1783459999999999E-3</v>
      </c>
    </row>
    <row r="10" spans="1:48" ht="15" customHeight="1" x14ac:dyDescent="0.35">
      <c r="A10" s="136" t="s">
        <v>53</v>
      </c>
      <c r="B10" s="244" t="s">
        <v>245</v>
      </c>
      <c r="C10" s="249">
        <v>32165</v>
      </c>
      <c r="D10" s="249">
        <v>30558</v>
      </c>
      <c r="E10" s="249">
        <v>34040</v>
      </c>
      <c r="F10" s="249">
        <v>34190</v>
      </c>
      <c r="G10" s="249">
        <v>38473</v>
      </c>
      <c r="H10" s="249">
        <v>42490</v>
      </c>
      <c r="I10" s="249">
        <v>45247</v>
      </c>
      <c r="J10" s="249">
        <v>44261</v>
      </c>
      <c r="K10" s="249">
        <v>41104</v>
      </c>
      <c r="L10" s="249">
        <v>38931</v>
      </c>
      <c r="M10" s="249">
        <v>35596</v>
      </c>
      <c r="N10" s="249">
        <v>35526</v>
      </c>
      <c r="O10" s="250">
        <f t="shared" si="0"/>
        <v>37715.083333333336</v>
      </c>
      <c r="P10" s="249">
        <v>24381</v>
      </c>
      <c r="Q10" s="249">
        <v>17869</v>
      </c>
      <c r="R10" s="249">
        <v>28768</v>
      </c>
      <c r="S10" s="249">
        <v>34805</v>
      </c>
      <c r="T10" s="249">
        <v>39846</v>
      </c>
      <c r="U10" s="249">
        <v>40722</v>
      </c>
      <c r="V10" s="249">
        <v>35692</v>
      </c>
      <c r="W10" s="249">
        <v>31193</v>
      </c>
      <c r="X10" s="249">
        <v>28569</v>
      </c>
      <c r="Y10" s="249">
        <v>27559</v>
      </c>
      <c r="Z10" s="249">
        <v>26864</v>
      </c>
      <c r="AA10" s="249">
        <v>26375</v>
      </c>
      <c r="AB10" s="249">
        <v>31236</v>
      </c>
      <c r="AC10" s="249">
        <v>30766</v>
      </c>
      <c r="AD10" s="249">
        <v>37041</v>
      </c>
      <c r="AE10" s="249">
        <v>40119</v>
      </c>
      <c r="AF10" s="249">
        <f t="shared" si="1"/>
        <v>31362.8125</v>
      </c>
      <c r="AG10" s="175">
        <v>-0.28375440699999999</v>
      </c>
      <c r="AH10" s="175">
        <v>-0.477361802</v>
      </c>
      <c r="AI10" s="175">
        <v>-0.25225482799999999</v>
      </c>
      <c r="AJ10" s="175">
        <v>-0.18086608600000001</v>
      </c>
      <c r="AK10" s="175">
        <v>-0.11936703</v>
      </c>
      <c r="AL10" s="175">
        <v>-7.9957525000000002E-2</v>
      </c>
      <c r="AM10" s="175">
        <v>-0.131666018</v>
      </c>
      <c r="AN10" s="175">
        <v>-0.19876191200000001</v>
      </c>
      <c r="AO10" s="175">
        <v>-0.19740982100000001</v>
      </c>
      <c r="AP10" s="175">
        <v>-0.22425829</v>
      </c>
      <c r="AQ10" s="175">
        <v>-0.16480646700000001</v>
      </c>
      <c r="AR10" s="175">
        <v>-0.136887231</v>
      </c>
      <c r="AS10" s="175">
        <v>-8.2373678000000006E-2</v>
      </c>
      <c r="AT10" s="175">
        <v>-0.100146242</v>
      </c>
      <c r="AU10" s="175">
        <v>-3.7220907999999997E-2</v>
      </c>
      <c r="AV10" s="175">
        <v>-5.5801364999999999E-2</v>
      </c>
    </row>
    <row r="11" spans="1:48" ht="15" customHeight="1" x14ac:dyDescent="0.35">
      <c r="A11" s="136" t="s">
        <v>53</v>
      </c>
      <c r="B11" s="244" t="s">
        <v>127</v>
      </c>
      <c r="C11" s="249">
        <v>34825</v>
      </c>
      <c r="D11" s="249">
        <v>32488</v>
      </c>
      <c r="E11" s="249">
        <v>38468</v>
      </c>
      <c r="F11" s="249">
        <v>34980</v>
      </c>
      <c r="G11" s="249">
        <v>34223</v>
      </c>
      <c r="H11" s="249">
        <v>31141</v>
      </c>
      <c r="I11" s="249">
        <v>32465</v>
      </c>
      <c r="J11" s="249">
        <v>32965</v>
      </c>
      <c r="K11" s="249">
        <v>34284</v>
      </c>
      <c r="L11" s="249">
        <v>35977</v>
      </c>
      <c r="M11" s="249">
        <v>35167</v>
      </c>
      <c r="N11" s="249">
        <v>34367</v>
      </c>
      <c r="O11" s="250">
        <f t="shared" si="0"/>
        <v>34279.166666666664</v>
      </c>
      <c r="P11" s="249">
        <v>28468</v>
      </c>
      <c r="Q11" s="249">
        <v>23829</v>
      </c>
      <c r="R11" s="249">
        <v>27933</v>
      </c>
      <c r="S11" s="249">
        <v>28563</v>
      </c>
      <c r="T11" s="249">
        <v>30072</v>
      </c>
      <c r="U11" s="249">
        <v>30485</v>
      </c>
      <c r="V11" s="249">
        <v>30195</v>
      </c>
      <c r="W11" s="249">
        <v>30677</v>
      </c>
      <c r="X11" s="249">
        <v>30292</v>
      </c>
      <c r="Y11" s="249">
        <v>29727</v>
      </c>
      <c r="Z11" s="249">
        <v>31785</v>
      </c>
      <c r="AA11" s="249">
        <v>30596</v>
      </c>
      <c r="AB11" s="249">
        <v>34580</v>
      </c>
      <c r="AC11" s="249">
        <v>31653</v>
      </c>
      <c r="AD11" s="249">
        <v>34981</v>
      </c>
      <c r="AE11" s="249">
        <v>34664</v>
      </c>
      <c r="AF11" s="249">
        <f t="shared" si="1"/>
        <v>30531.25</v>
      </c>
      <c r="AG11" s="175">
        <v>-0.25995632699999999</v>
      </c>
      <c r="AH11" s="175">
        <v>-0.31878216100000001</v>
      </c>
      <c r="AI11" s="175">
        <v>-0.18379452399999999</v>
      </c>
      <c r="AJ11" s="175">
        <v>-8.2784753000000003E-2</v>
      </c>
      <c r="AK11" s="175">
        <v>-7.3710149000000003E-2</v>
      </c>
      <c r="AL11" s="175">
        <v>-7.5231305999999998E-2</v>
      </c>
      <c r="AM11" s="175">
        <v>-0.11926846300000001</v>
      </c>
      <c r="AN11" s="175">
        <v>-0.14731634099999999</v>
      </c>
      <c r="AO11" s="175">
        <v>-0.13862427799999999</v>
      </c>
      <c r="AP11" s="175">
        <v>-0.13501323900000001</v>
      </c>
      <c r="AQ11" s="175">
        <v>-8.7293610999999993E-2</v>
      </c>
      <c r="AR11" s="175">
        <v>-5.8236887000000001E-2</v>
      </c>
      <c r="AS11" s="175">
        <v>-0.10107102</v>
      </c>
      <c r="AT11" s="175">
        <v>-9.5111492000000006E-2</v>
      </c>
      <c r="AU11" s="175">
        <v>2.2148846999999999E-2</v>
      </c>
      <c r="AV11" s="175">
        <v>0.1131306</v>
      </c>
    </row>
    <row r="12" spans="1:48" ht="15" customHeight="1" x14ac:dyDescent="0.35">
      <c r="A12" s="136" t="s">
        <v>53</v>
      </c>
      <c r="B12" s="244" t="s">
        <v>128</v>
      </c>
      <c r="C12" s="249">
        <v>29942</v>
      </c>
      <c r="D12" s="249">
        <v>28107</v>
      </c>
      <c r="E12" s="249">
        <v>32445</v>
      </c>
      <c r="F12" s="249">
        <v>32634</v>
      </c>
      <c r="G12" s="249">
        <v>34722</v>
      </c>
      <c r="H12" s="249">
        <v>34501</v>
      </c>
      <c r="I12" s="249">
        <v>36900</v>
      </c>
      <c r="J12" s="249">
        <v>36016</v>
      </c>
      <c r="K12" s="249">
        <v>34068</v>
      </c>
      <c r="L12" s="249">
        <v>33797</v>
      </c>
      <c r="M12" s="249">
        <v>31700</v>
      </c>
      <c r="N12" s="249">
        <v>33210</v>
      </c>
      <c r="O12" s="250">
        <f t="shared" si="0"/>
        <v>33170.166666666664</v>
      </c>
      <c r="P12" s="249">
        <v>28652</v>
      </c>
      <c r="Q12" s="249">
        <v>24324</v>
      </c>
      <c r="R12" s="249">
        <v>31675</v>
      </c>
      <c r="S12" s="249">
        <v>37684</v>
      </c>
      <c r="T12" s="249">
        <v>40064</v>
      </c>
      <c r="U12" s="249">
        <v>37009</v>
      </c>
      <c r="V12" s="249">
        <v>35326</v>
      </c>
      <c r="W12" s="249">
        <v>32321</v>
      </c>
      <c r="X12" s="249">
        <v>31310</v>
      </c>
      <c r="Y12" s="249">
        <v>32149</v>
      </c>
      <c r="Z12" s="249">
        <v>30832</v>
      </c>
      <c r="AA12" s="249">
        <v>28702</v>
      </c>
      <c r="AB12" s="249">
        <v>33601</v>
      </c>
      <c r="AC12" s="249">
        <v>34771</v>
      </c>
      <c r="AD12" s="249">
        <v>36724</v>
      </c>
      <c r="AE12" s="249">
        <v>36737</v>
      </c>
      <c r="AF12" s="249">
        <f t="shared" si="1"/>
        <v>33242.5625</v>
      </c>
      <c r="AG12" s="175">
        <v>-0.11690553200000001</v>
      </c>
      <c r="AH12" s="175">
        <v>-0.25464239700000002</v>
      </c>
      <c r="AI12" s="175">
        <v>-8.7754161999999997E-2</v>
      </c>
      <c r="AJ12" s="175">
        <v>9.2258195000000001E-2</v>
      </c>
      <c r="AK12" s="175">
        <v>8.5745257000000005E-2</v>
      </c>
      <c r="AL12" s="175">
        <v>2.7571080000000001E-2</v>
      </c>
      <c r="AM12" s="175">
        <v>3.6926147999999999E-2</v>
      </c>
      <c r="AN12" s="175">
        <v>-4.3672515000000002E-2</v>
      </c>
      <c r="AO12" s="175">
        <v>-1.2302838999999999E-2</v>
      </c>
      <c r="AP12" s="175">
        <v>-3.1948207999999999E-2</v>
      </c>
      <c r="AQ12" s="175">
        <v>2.9724133E-2</v>
      </c>
      <c r="AR12" s="175">
        <v>2.1169104000000001E-2</v>
      </c>
      <c r="AS12" s="175">
        <v>3.5629527000000001E-2</v>
      </c>
      <c r="AT12" s="175">
        <v>6.5483850999999996E-2</v>
      </c>
      <c r="AU12" s="175">
        <v>5.7657969000000003E-2</v>
      </c>
      <c r="AV12" s="175">
        <v>6.4809716000000003E-2</v>
      </c>
    </row>
    <row r="13" spans="1:48" ht="15" customHeight="1" x14ac:dyDescent="0.35">
      <c r="A13" s="136" t="s">
        <v>53</v>
      </c>
      <c r="B13" s="244" t="s">
        <v>122</v>
      </c>
      <c r="C13" s="249">
        <v>29159</v>
      </c>
      <c r="D13" s="249">
        <v>26072</v>
      </c>
      <c r="E13" s="249">
        <v>30674</v>
      </c>
      <c r="F13" s="249">
        <v>29655</v>
      </c>
      <c r="G13" s="249">
        <v>29519</v>
      </c>
      <c r="H13" s="249">
        <v>27195</v>
      </c>
      <c r="I13" s="249">
        <v>28177</v>
      </c>
      <c r="J13" s="249">
        <v>28122</v>
      </c>
      <c r="K13" s="249">
        <v>28339</v>
      </c>
      <c r="L13" s="249">
        <v>30252</v>
      </c>
      <c r="M13" s="249">
        <v>29502</v>
      </c>
      <c r="N13" s="249">
        <v>29592</v>
      </c>
      <c r="O13" s="250">
        <f t="shared" si="0"/>
        <v>28854.833333333332</v>
      </c>
      <c r="P13" s="249">
        <v>22223</v>
      </c>
      <c r="Q13" s="249">
        <v>18002</v>
      </c>
      <c r="R13" s="249">
        <v>22671</v>
      </c>
      <c r="S13" s="249">
        <v>24174</v>
      </c>
      <c r="T13" s="249">
        <v>25314</v>
      </c>
      <c r="U13" s="249">
        <v>25793</v>
      </c>
      <c r="V13" s="249">
        <v>25449</v>
      </c>
      <c r="W13" s="249">
        <v>26215</v>
      </c>
      <c r="X13" s="249">
        <v>25381</v>
      </c>
      <c r="Y13" s="249">
        <v>25518</v>
      </c>
      <c r="Z13" s="249">
        <v>26286</v>
      </c>
      <c r="AA13" s="249">
        <v>25111</v>
      </c>
      <c r="AB13" s="249">
        <v>28676</v>
      </c>
      <c r="AC13" s="249">
        <v>26496</v>
      </c>
      <c r="AD13" s="249">
        <v>28809</v>
      </c>
      <c r="AE13" s="249">
        <v>28149</v>
      </c>
      <c r="AF13" s="249">
        <f t="shared" si="1"/>
        <v>25266.6875</v>
      </c>
      <c r="AG13" s="175">
        <v>-0.27551020399999998</v>
      </c>
      <c r="AH13" s="175">
        <v>-0.39295228500000001</v>
      </c>
      <c r="AI13" s="175">
        <v>-0.23198617799999999</v>
      </c>
      <c r="AJ13" s="175">
        <v>-0.111086597</v>
      </c>
      <c r="AK13" s="175">
        <v>-0.101607694</v>
      </c>
      <c r="AL13" s="175">
        <v>-8.2817722999999996E-2</v>
      </c>
      <c r="AM13" s="175">
        <v>-0.101979604</v>
      </c>
      <c r="AN13" s="175">
        <v>-0.13344572299999999</v>
      </c>
      <c r="AO13" s="175">
        <v>-0.13968544499999999</v>
      </c>
      <c r="AP13" s="175">
        <v>-0.137672344</v>
      </c>
      <c r="AQ13" s="175">
        <v>-9.8528755999999995E-2</v>
      </c>
      <c r="AR13" s="175">
        <v>-3.6859466E-2</v>
      </c>
      <c r="AS13" s="175">
        <v>-6.5136598000000004E-2</v>
      </c>
      <c r="AT13" s="175">
        <v>-0.106525038</v>
      </c>
      <c r="AU13" s="175">
        <v>-2.4052305E-2</v>
      </c>
      <c r="AV13" s="175">
        <v>3.5079977999999998E-2</v>
      </c>
    </row>
    <row r="14" spans="1:48" ht="15" customHeight="1" x14ac:dyDescent="0.35">
      <c r="A14" s="136" t="s">
        <v>53</v>
      </c>
      <c r="B14" s="244" t="s">
        <v>129</v>
      </c>
      <c r="C14" s="249">
        <v>22263</v>
      </c>
      <c r="D14" s="249">
        <v>19954</v>
      </c>
      <c r="E14" s="249">
        <v>27837</v>
      </c>
      <c r="F14" s="249">
        <v>26928</v>
      </c>
      <c r="G14" s="249">
        <v>26708</v>
      </c>
      <c r="H14" s="249">
        <v>26142</v>
      </c>
      <c r="I14" s="249">
        <v>27474</v>
      </c>
      <c r="J14" s="249">
        <v>25956</v>
      </c>
      <c r="K14" s="249">
        <v>27282</v>
      </c>
      <c r="L14" s="249">
        <v>26928</v>
      </c>
      <c r="M14" s="249">
        <v>24611</v>
      </c>
      <c r="N14" s="249">
        <v>30412</v>
      </c>
      <c r="O14" s="250">
        <f t="shared" si="0"/>
        <v>26041.25</v>
      </c>
      <c r="P14" s="249">
        <v>14275</v>
      </c>
      <c r="Q14" s="249">
        <v>4332</v>
      </c>
      <c r="R14" s="249">
        <v>9152</v>
      </c>
      <c r="S14" s="249">
        <v>13507</v>
      </c>
      <c r="T14" s="249">
        <v>18687</v>
      </c>
      <c r="U14" s="249">
        <v>20164</v>
      </c>
      <c r="V14" s="249">
        <v>16790</v>
      </c>
      <c r="W14" s="249">
        <v>13799</v>
      </c>
      <c r="X14" s="249">
        <v>11883</v>
      </c>
      <c r="Y14" s="249">
        <v>10796</v>
      </c>
      <c r="Z14" s="249">
        <v>9697</v>
      </c>
      <c r="AA14" s="249">
        <v>11019</v>
      </c>
      <c r="AB14" s="249">
        <v>16628</v>
      </c>
      <c r="AC14" s="249">
        <v>16803</v>
      </c>
      <c r="AD14" s="249">
        <v>22099</v>
      </c>
      <c r="AE14" s="249">
        <v>27609</v>
      </c>
      <c r="AF14" s="249">
        <f t="shared" si="1"/>
        <v>14827.5</v>
      </c>
      <c r="AG14" s="175">
        <v>-0.48719330399999999</v>
      </c>
      <c r="AH14" s="175">
        <v>-0.83912655999999997</v>
      </c>
      <c r="AI14" s="175">
        <v>-0.65733113700000001</v>
      </c>
      <c r="AJ14" s="175">
        <v>-0.48332185799999999</v>
      </c>
      <c r="AK14" s="175">
        <v>-0.31982965699999999</v>
      </c>
      <c r="AL14" s="175">
        <v>-0.223146864</v>
      </c>
      <c r="AM14" s="175">
        <v>-0.38457591099999999</v>
      </c>
      <c r="AN14" s="175">
        <v>-0.48755941800000002</v>
      </c>
      <c r="AO14" s="175">
        <v>-0.51716711999999998</v>
      </c>
      <c r="AP14" s="175">
        <v>-0.64500854900000004</v>
      </c>
      <c r="AQ14" s="175">
        <v>-0.56443426299999999</v>
      </c>
      <c r="AR14" s="175">
        <v>-0.44777989400000001</v>
      </c>
      <c r="AS14" s="175">
        <v>-0.40266551699999997</v>
      </c>
      <c r="AT14" s="175">
        <v>-0.37600267399999998</v>
      </c>
      <c r="AU14" s="175">
        <v>-0.17257001599999999</v>
      </c>
      <c r="AV14" s="175">
        <v>5.6116593999999999E-2</v>
      </c>
    </row>
    <row r="15" spans="1:48" ht="15" customHeight="1" x14ac:dyDescent="0.35">
      <c r="A15" s="137" t="s">
        <v>53</v>
      </c>
      <c r="B15" s="244" t="s">
        <v>131</v>
      </c>
      <c r="C15" s="249">
        <v>24654</v>
      </c>
      <c r="D15" s="249">
        <v>24274</v>
      </c>
      <c r="E15" s="249">
        <v>24507</v>
      </c>
      <c r="F15" s="249">
        <v>22935</v>
      </c>
      <c r="G15" s="249">
        <v>26900</v>
      </c>
      <c r="H15" s="249">
        <v>28374</v>
      </c>
      <c r="I15" s="249">
        <v>28387</v>
      </c>
      <c r="J15" s="249">
        <v>27137</v>
      </c>
      <c r="K15" s="249">
        <v>27086</v>
      </c>
      <c r="L15" s="249">
        <v>26608</v>
      </c>
      <c r="M15" s="249">
        <v>25986</v>
      </c>
      <c r="N15" s="249">
        <v>24446</v>
      </c>
      <c r="O15" s="250">
        <f t="shared" si="0"/>
        <v>25941.166666666668</v>
      </c>
      <c r="P15" s="249">
        <v>15212</v>
      </c>
      <c r="Q15" s="249">
        <v>8961</v>
      </c>
      <c r="R15" s="249">
        <v>15631</v>
      </c>
      <c r="S15" s="249">
        <v>20497</v>
      </c>
      <c r="T15" s="249">
        <v>22403</v>
      </c>
      <c r="U15" s="249">
        <v>23457</v>
      </c>
      <c r="V15" s="249">
        <v>21826</v>
      </c>
      <c r="W15" s="249">
        <v>19868</v>
      </c>
      <c r="X15" s="249">
        <v>18530</v>
      </c>
      <c r="Y15" s="249">
        <v>16835</v>
      </c>
      <c r="Z15" s="249">
        <v>16443</v>
      </c>
      <c r="AA15" s="249">
        <v>17365</v>
      </c>
      <c r="AB15" s="249">
        <v>20547</v>
      </c>
      <c r="AC15" s="249">
        <v>18341</v>
      </c>
      <c r="AD15" s="249">
        <v>22115</v>
      </c>
      <c r="AE15" s="249">
        <v>24338</v>
      </c>
      <c r="AF15" s="249">
        <f t="shared" si="1"/>
        <v>18898.0625</v>
      </c>
      <c r="AG15" s="175">
        <v>-0.37927938999999999</v>
      </c>
      <c r="AH15" s="175">
        <v>-0.60928711599999996</v>
      </c>
      <c r="AI15" s="175">
        <v>-0.41892193300000002</v>
      </c>
      <c r="AJ15" s="175">
        <v>-0.277613308</v>
      </c>
      <c r="AK15" s="175">
        <v>-0.210800719</v>
      </c>
      <c r="AL15" s="175">
        <v>-0.13560821000000001</v>
      </c>
      <c r="AM15" s="175">
        <v>-0.19419626400000001</v>
      </c>
      <c r="AN15" s="175">
        <v>-0.25330727600000003</v>
      </c>
      <c r="AO15" s="175">
        <v>-0.28692372799999999</v>
      </c>
      <c r="AP15" s="175">
        <v>-0.311339278</v>
      </c>
      <c r="AQ15" s="175">
        <v>-0.33304940399999999</v>
      </c>
      <c r="AR15" s="175">
        <v>-0.28462552499999999</v>
      </c>
      <c r="AS15" s="175">
        <v>-0.161586485</v>
      </c>
      <c r="AT15" s="175">
        <v>-0.20030521000000001</v>
      </c>
      <c r="AU15" s="175">
        <v>-0.17788104099999999</v>
      </c>
      <c r="AV15" s="175">
        <v>-0.14224289800000001</v>
      </c>
    </row>
    <row r="16" spans="1:48" ht="15" customHeight="1" x14ac:dyDescent="0.35">
      <c r="A16" s="135" t="s">
        <v>54</v>
      </c>
      <c r="B16" s="244" t="s">
        <v>245</v>
      </c>
      <c r="C16" s="249">
        <v>44135</v>
      </c>
      <c r="D16" s="249">
        <v>40983</v>
      </c>
      <c r="E16" s="249">
        <v>47542</v>
      </c>
      <c r="F16" s="249">
        <v>48194</v>
      </c>
      <c r="G16" s="249">
        <v>55875</v>
      </c>
      <c r="H16" s="249">
        <v>61032</v>
      </c>
      <c r="I16" s="249">
        <v>68326</v>
      </c>
      <c r="J16" s="249">
        <v>64651</v>
      </c>
      <c r="K16" s="249">
        <v>55264</v>
      </c>
      <c r="L16" s="249">
        <v>52287</v>
      </c>
      <c r="M16" s="249">
        <v>45145</v>
      </c>
      <c r="N16" s="249">
        <v>44161</v>
      </c>
      <c r="O16" s="250">
        <f t="shared" si="0"/>
        <v>52299.583333333336</v>
      </c>
      <c r="P16" s="249">
        <v>30132</v>
      </c>
      <c r="Q16" s="249">
        <v>22110</v>
      </c>
      <c r="R16" s="249">
        <v>37274</v>
      </c>
      <c r="S16" s="249">
        <v>46513</v>
      </c>
      <c r="T16" s="249">
        <v>53713</v>
      </c>
      <c r="U16" s="249">
        <v>53687</v>
      </c>
      <c r="V16" s="249">
        <v>44049</v>
      </c>
      <c r="W16" s="249">
        <v>38619</v>
      </c>
      <c r="X16" s="249">
        <v>34163</v>
      </c>
      <c r="Y16" s="249">
        <v>31214</v>
      </c>
      <c r="Z16" s="249">
        <v>30595</v>
      </c>
      <c r="AA16" s="249">
        <v>29707</v>
      </c>
      <c r="AB16" s="249">
        <v>36710</v>
      </c>
      <c r="AC16" s="249">
        <v>37727</v>
      </c>
      <c r="AD16" s="249">
        <v>45649</v>
      </c>
      <c r="AE16" s="249">
        <v>50142</v>
      </c>
      <c r="AF16" s="249">
        <f t="shared" si="1"/>
        <v>38875.25</v>
      </c>
      <c r="AG16" s="175">
        <v>-0.36620251599999998</v>
      </c>
      <c r="AH16" s="175">
        <v>-0.54122919899999999</v>
      </c>
      <c r="AI16" s="175">
        <v>-0.332903803</v>
      </c>
      <c r="AJ16" s="175">
        <v>-0.23789159800000001</v>
      </c>
      <c r="AK16" s="175">
        <v>-0.21387173300000001</v>
      </c>
      <c r="AL16" s="175">
        <v>-0.16958747699999999</v>
      </c>
      <c r="AM16" s="175">
        <v>-0.202935003</v>
      </c>
      <c r="AN16" s="175">
        <v>-0.261403408</v>
      </c>
      <c r="AO16" s="175">
        <v>-0.24326060499999999</v>
      </c>
      <c r="AP16" s="175">
        <v>-0.29317723800000001</v>
      </c>
      <c r="AQ16" s="175">
        <v>-0.306785998</v>
      </c>
      <c r="AR16" s="175">
        <v>-0.27513847200000002</v>
      </c>
      <c r="AS16" s="175">
        <v>-0.22784064600000001</v>
      </c>
      <c r="AT16" s="175">
        <v>-0.217184712</v>
      </c>
      <c r="AU16" s="175">
        <v>-0.18301566</v>
      </c>
      <c r="AV16" s="175">
        <v>-0.17843098700000001</v>
      </c>
    </row>
    <row r="17" spans="1:48" ht="15" customHeight="1" x14ac:dyDescent="0.35">
      <c r="A17" s="112" t="s">
        <v>54</v>
      </c>
      <c r="B17" s="244" t="s">
        <v>128</v>
      </c>
      <c r="C17" s="249">
        <v>44351</v>
      </c>
      <c r="D17" s="249">
        <v>40415</v>
      </c>
      <c r="E17" s="249">
        <v>46600</v>
      </c>
      <c r="F17" s="249">
        <v>47174</v>
      </c>
      <c r="G17" s="249">
        <v>51683</v>
      </c>
      <c r="H17" s="249">
        <v>53834</v>
      </c>
      <c r="I17" s="249">
        <v>58455</v>
      </c>
      <c r="J17" s="249">
        <v>57807</v>
      </c>
      <c r="K17" s="249">
        <v>51409</v>
      </c>
      <c r="L17" s="249">
        <v>49888</v>
      </c>
      <c r="M17" s="249">
        <v>45557</v>
      </c>
      <c r="N17" s="249">
        <v>46217</v>
      </c>
      <c r="O17" s="250">
        <f t="shared" si="0"/>
        <v>49449.166666666664</v>
      </c>
      <c r="P17" s="249">
        <v>38775</v>
      </c>
      <c r="Q17" s="249">
        <v>27296</v>
      </c>
      <c r="R17" s="249">
        <v>37132</v>
      </c>
      <c r="S17" s="249">
        <v>47075</v>
      </c>
      <c r="T17" s="249">
        <v>52599</v>
      </c>
      <c r="U17" s="249">
        <v>53197</v>
      </c>
      <c r="V17" s="249">
        <v>52360</v>
      </c>
      <c r="W17" s="249">
        <v>45438</v>
      </c>
      <c r="X17" s="249">
        <v>42577</v>
      </c>
      <c r="Y17" s="249">
        <v>43025</v>
      </c>
      <c r="Z17" s="249">
        <v>40207</v>
      </c>
      <c r="AA17" s="249">
        <v>35672</v>
      </c>
      <c r="AB17" s="249">
        <v>43760</v>
      </c>
      <c r="AC17" s="249">
        <v>42740</v>
      </c>
      <c r="AD17" s="249">
        <v>44288</v>
      </c>
      <c r="AE17" s="249">
        <v>45656</v>
      </c>
      <c r="AF17" s="249">
        <f t="shared" si="1"/>
        <v>43237.3125</v>
      </c>
      <c r="AG17" s="175">
        <v>-0.16791845499999999</v>
      </c>
      <c r="AH17" s="175">
        <v>-0.42137618199999999</v>
      </c>
      <c r="AI17" s="175">
        <v>-0.28154325400000002</v>
      </c>
      <c r="AJ17" s="175">
        <v>-0.125552625</v>
      </c>
      <c r="AK17" s="175">
        <v>-0.10017962499999999</v>
      </c>
      <c r="AL17" s="175">
        <v>-7.9748127000000002E-2</v>
      </c>
      <c r="AM17" s="175">
        <v>1.8498706E-2</v>
      </c>
      <c r="AN17" s="175">
        <v>-8.9199808000000005E-2</v>
      </c>
      <c r="AO17" s="175">
        <v>-6.5412559999999995E-2</v>
      </c>
      <c r="AP17" s="175">
        <v>-6.9065495000000005E-2</v>
      </c>
      <c r="AQ17" s="175">
        <v>-9.3436450000000004E-2</v>
      </c>
      <c r="AR17" s="175">
        <v>-0.11735741700000001</v>
      </c>
      <c r="AS17" s="175">
        <v>-6.0944206000000001E-2</v>
      </c>
      <c r="AT17" s="175">
        <v>-9.3992453000000004E-2</v>
      </c>
      <c r="AU17" s="175">
        <v>-0.14308379900000001</v>
      </c>
      <c r="AV17" s="175">
        <v>-0.15191143100000001</v>
      </c>
    </row>
    <row r="18" spans="1:48" ht="15" customHeight="1" x14ac:dyDescent="0.35">
      <c r="A18" s="112" t="s">
        <v>54</v>
      </c>
      <c r="B18" s="244" t="s">
        <v>124</v>
      </c>
      <c r="C18" s="249">
        <v>33709</v>
      </c>
      <c r="D18" s="249">
        <v>30255</v>
      </c>
      <c r="E18" s="249">
        <v>39911</v>
      </c>
      <c r="F18" s="249">
        <v>39803</v>
      </c>
      <c r="G18" s="249">
        <v>40824</v>
      </c>
      <c r="H18" s="249">
        <v>39499</v>
      </c>
      <c r="I18" s="249">
        <v>43081</v>
      </c>
      <c r="J18" s="249">
        <v>41441</v>
      </c>
      <c r="K18" s="249">
        <v>40054</v>
      </c>
      <c r="L18" s="249">
        <v>39856</v>
      </c>
      <c r="M18" s="249">
        <v>35955</v>
      </c>
      <c r="N18" s="249">
        <v>43341</v>
      </c>
      <c r="O18" s="250">
        <f t="shared" si="0"/>
        <v>38977.416666666664</v>
      </c>
      <c r="P18" s="249">
        <v>22438</v>
      </c>
      <c r="Q18" s="249">
        <v>8155</v>
      </c>
      <c r="R18" s="249">
        <v>14373</v>
      </c>
      <c r="S18" s="249">
        <v>21026</v>
      </c>
      <c r="T18" s="249">
        <v>28433</v>
      </c>
      <c r="U18" s="249">
        <v>29233</v>
      </c>
      <c r="V18" s="249">
        <v>23861</v>
      </c>
      <c r="W18" s="249">
        <v>18177</v>
      </c>
      <c r="X18" s="249">
        <v>16533</v>
      </c>
      <c r="Y18" s="249">
        <v>14527</v>
      </c>
      <c r="Z18" s="249">
        <v>13429</v>
      </c>
      <c r="AA18" s="249">
        <v>14872</v>
      </c>
      <c r="AB18" s="249">
        <v>22145</v>
      </c>
      <c r="AC18" s="249">
        <v>23840</v>
      </c>
      <c r="AD18" s="249">
        <v>30930</v>
      </c>
      <c r="AE18" s="249">
        <v>36610</v>
      </c>
      <c r="AF18" s="249">
        <f t="shared" si="1"/>
        <v>21161.375</v>
      </c>
      <c r="AG18" s="175">
        <v>-0.43779910300000002</v>
      </c>
      <c r="AH18" s="175">
        <v>-0.79511594600000002</v>
      </c>
      <c r="AI18" s="175">
        <v>-0.64792768999999995</v>
      </c>
      <c r="AJ18" s="175">
        <v>-0.46768272599999999</v>
      </c>
      <c r="AK18" s="175">
        <v>-0.34001067800000001</v>
      </c>
      <c r="AL18" s="175">
        <v>-0.29458748600000001</v>
      </c>
      <c r="AM18" s="175">
        <v>-0.40427922300000002</v>
      </c>
      <c r="AN18" s="175">
        <v>-0.54393315900000005</v>
      </c>
      <c r="AO18" s="175">
        <v>-0.54017521899999998</v>
      </c>
      <c r="AP18" s="175">
        <v>-0.664820839</v>
      </c>
      <c r="AQ18" s="175">
        <v>-0.60161974500000004</v>
      </c>
      <c r="AR18" s="175">
        <v>-0.50844488499999996</v>
      </c>
      <c r="AS18" s="175">
        <v>-0.445140437</v>
      </c>
      <c r="AT18" s="175">
        <v>-0.40105017199999998</v>
      </c>
      <c r="AU18" s="175">
        <v>-0.24235743700000001</v>
      </c>
      <c r="AV18" s="175">
        <v>-7.3141092000000005E-2</v>
      </c>
    </row>
    <row r="19" spans="1:48" ht="15" customHeight="1" x14ac:dyDescent="0.35">
      <c r="A19" s="112" t="s">
        <v>54</v>
      </c>
      <c r="B19" s="244" t="s">
        <v>247</v>
      </c>
      <c r="C19" s="249">
        <v>33705</v>
      </c>
      <c r="D19" s="249">
        <v>30326</v>
      </c>
      <c r="E19" s="249">
        <v>35945</v>
      </c>
      <c r="F19" s="249">
        <v>35267</v>
      </c>
      <c r="G19" s="249">
        <v>38046</v>
      </c>
      <c r="H19" s="249">
        <v>36835</v>
      </c>
      <c r="I19" s="249">
        <v>38890</v>
      </c>
      <c r="J19" s="249">
        <v>38187</v>
      </c>
      <c r="K19" s="249">
        <v>36266</v>
      </c>
      <c r="L19" s="249">
        <v>34835</v>
      </c>
      <c r="M19" s="249">
        <v>32827</v>
      </c>
      <c r="N19" s="249">
        <v>31442</v>
      </c>
      <c r="O19" s="250">
        <f t="shared" si="0"/>
        <v>35214.25</v>
      </c>
      <c r="P19" s="249">
        <v>21286</v>
      </c>
      <c r="Q19" s="249">
        <v>14160</v>
      </c>
      <c r="R19" s="249">
        <v>22570</v>
      </c>
      <c r="S19" s="249">
        <v>27462</v>
      </c>
      <c r="T19" s="249">
        <v>30028</v>
      </c>
      <c r="U19" s="249">
        <v>31351</v>
      </c>
      <c r="V19" s="249">
        <v>28304</v>
      </c>
      <c r="W19" s="249">
        <v>26092</v>
      </c>
      <c r="X19" s="249">
        <v>24004</v>
      </c>
      <c r="Y19" s="249">
        <v>22290</v>
      </c>
      <c r="Z19" s="249">
        <v>23039</v>
      </c>
      <c r="AA19" s="249">
        <v>22521</v>
      </c>
      <c r="AB19" s="249">
        <v>28240</v>
      </c>
      <c r="AC19" s="249">
        <v>27396</v>
      </c>
      <c r="AD19" s="249">
        <v>32197</v>
      </c>
      <c r="AE19" s="249">
        <v>32047</v>
      </c>
      <c r="AF19" s="249">
        <f t="shared" si="1"/>
        <v>25811.6875</v>
      </c>
      <c r="AG19" s="175">
        <v>-0.40781749900000003</v>
      </c>
      <c r="AH19" s="175">
        <v>-0.59849150799999995</v>
      </c>
      <c r="AI19" s="175">
        <v>-0.40677075099999999</v>
      </c>
      <c r="AJ19" s="175">
        <v>-0.25445907400000001</v>
      </c>
      <c r="AK19" s="175">
        <v>-0.22787348900000001</v>
      </c>
      <c r="AL19" s="175">
        <v>-0.179013801</v>
      </c>
      <c r="AM19" s="175">
        <v>-0.21954447699999999</v>
      </c>
      <c r="AN19" s="175">
        <v>-0.25098320699999999</v>
      </c>
      <c r="AO19" s="175">
        <v>-0.26877265700000003</v>
      </c>
      <c r="AP19" s="175">
        <v>-0.291075631</v>
      </c>
      <c r="AQ19" s="175">
        <v>-0.31645156499999999</v>
      </c>
      <c r="AR19" s="175">
        <v>-0.25736991399999998</v>
      </c>
      <c r="AS19" s="175">
        <v>-0.21435526499999999</v>
      </c>
      <c r="AT19" s="175">
        <v>-0.223183146</v>
      </c>
      <c r="AU19" s="175">
        <v>-0.15373495200000001</v>
      </c>
      <c r="AV19" s="175">
        <v>-0.12998506900000001</v>
      </c>
    </row>
    <row r="20" spans="1:48" ht="15" customHeight="1" x14ac:dyDescent="0.35">
      <c r="A20" s="112" t="s">
        <v>54</v>
      </c>
      <c r="B20" s="244" t="s">
        <v>248</v>
      </c>
      <c r="C20" s="249">
        <v>30137</v>
      </c>
      <c r="D20" s="249">
        <v>27210</v>
      </c>
      <c r="E20" s="249">
        <v>32407</v>
      </c>
      <c r="F20" s="249">
        <v>31772</v>
      </c>
      <c r="G20" s="249">
        <v>30595</v>
      </c>
      <c r="H20" s="249">
        <v>27049</v>
      </c>
      <c r="I20" s="249">
        <v>29076</v>
      </c>
      <c r="J20" s="249">
        <v>29227</v>
      </c>
      <c r="K20" s="249">
        <v>27437</v>
      </c>
      <c r="L20" s="249">
        <v>28152</v>
      </c>
      <c r="M20" s="249">
        <v>27414</v>
      </c>
      <c r="N20" s="249">
        <v>28986</v>
      </c>
      <c r="O20" s="250">
        <f t="shared" si="0"/>
        <v>29121.833333333332</v>
      </c>
      <c r="P20" s="249">
        <v>21240</v>
      </c>
      <c r="Q20" s="249">
        <v>14837</v>
      </c>
      <c r="R20" s="249">
        <v>19378</v>
      </c>
      <c r="S20" s="249">
        <v>21738</v>
      </c>
      <c r="T20" s="249">
        <v>24554</v>
      </c>
      <c r="U20" s="249">
        <v>24823</v>
      </c>
      <c r="V20" s="249">
        <v>23105</v>
      </c>
      <c r="W20" s="249">
        <v>22416</v>
      </c>
      <c r="X20" s="249">
        <v>20683</v>
      </c>
      <c r="Y20" s="249">
        <v>20098</v>
      </c>
      <c r="Z20" s="249">
        <v>20956</v>
      </c>
      <c r="AA20" s="249">
        <v>20031</v>
      </c>
      <c r="AB20" s="249">
        <v>23793</v>
      </c>
      <c r="AC20" s="249">
        <v>22188</v>
      </c>
      <c r="AD20" s="249">
        <v>23371</v>
      </c>
      <c r="AE20" s="249">
        <v>22841</v>
      </c>
      <c r="AF20" s="249">
        <f t="shared" si="1"/>
        <v>21628.25</v>
      </c>
      <c r="AG20" s="175">
        <v>-0.34458604599999998</v>
      </c>
      <c r="AH20" s="175">
        <v>-0.53301649299999998</v>
      </c>
      <c r="AI20" s="175">
        <v>-0.36662853400000001</v>
      </c>
      <c r="AJ20" s="175">
        <v>-0.19634736999999999</v>
      </c>
      <c r="AK20" s="175">
        <v>-0.155523456</v>
      </c>
      <c r="AL20" s="175">
        <v>-0.15068258800000001</v>
      </c>
      <c r="AM20" s="175">
        <v>-0.15788898200000001</v>
      </c>
      <c r="AN20" s="175">
        <v>-0.20375106600000001</v>
      </c>
      <c r="AO20" s="175">
        <v>-0.24553148</v>
      </c>
      <c r="AP20" s="175">
        <v>-0.30663078700000002</v>
      </c>
      <c r="AQ20" s="175">
        <v>-0.30464213400000001</v>
      </c>
      <c r="AR20" s="175">
        <v>-0.263836825</v>
      </c>
      <c r="AS20" s="175">
        <v>-0.26580677000000003</v>
      </c>
      <c r="AT20" s="175">
        <v>-0.30164925100000001</v>
      </c>
      <c r="AU20" s="175">
        <v>-0.23611701299999999</v>
      </c>
      <c r="AV20" s="175">
        <v>-0.15556952199999999</v>
      </c>
    </row>
    <row r="21" spans="1:48" ht="15" customHeight="1" x14ac:dyDescent="0.35">
      <c r="A21" s="112" t="s">
        <v>54</v>
      </c>
      <c r="B21" s="244" t="s">
        <v>131</v>
      </c>
      <c r="C21" s="249">
        <v>28727</v>
      </c>
      <c r="D21" s="249">
        <v>27666</v>
      </c>
      <c r="E21" s="249">
        <v>28891</v>
      </c>
      <c r="F21" s="249">
        <v>26201</v>
      </c>
      <c r="G21" s="249">
        <v>31103</v>
      </c>
      <c r="H21" s="249">
        <v>31654</v>
      </c>
      <c r="I21" s="249">
        <v>32096</v>
      </c>
      <c r="J21" s="249">
        <v>30634</v>
      </c>
      <c r="K21" s="249">
        <v>29460</v>
      </c>
      <c r="L21" s="249">
        <v>29158</v>
      </c>
      <c r="M21" s="249">
        <v>26833</v>
      </c>
      <c r="N21" s="249">
        <v>24253</v>
      </c>
      <c r="O21" s="250">
        <f t="shared" si="0"/>
        <v>28889.666666666668</v>
      </c>
      <c r="P21" s="249">
        <v>15922</v>
      </c>
      <c r="Q21" s="249">
        <v>9066</v>
      </c>
      <c r="R21" s="249">
        <v>16307</v>
      </c>
      <c r="S21" s="249">
        <v>21443</v>
      </c>
      <c r="T21" s="249">
        <v>23818</v>
      </c>
      <c r="U21" s="249">
        <v>24643</v>
      </c>
      <c r="V21" s="249">
        <v>23003</v>
      </c>
      <c r="W21" s="249">
        <v>20132</v>
      </c>
      <c r="X21" s="249">
        <v>17929</v>
      </c>
      <c r="Y21" s="249">
        <v>15472</v>
      </c>
      <c r="Z21" s="249">
        <v>16067</v>
      </c>
      <c r="AA21" s="249">
        <v>16206</v>
      </c>
      <c r="AB21" s="249">
        <v>21048</v>
      </c>
      <c r="AC21" s="249">
        <v>18698</v>
      </c>
      <c r="AD21" s="249">
        <v>21916</v>
      </c>
      <c r="AE21" s="249">
        <v>23957</v>
      </c>
      <c r="AF21" s="249">
        <f t="shared" si="1"/>
        <v>19101.6875</v>
      </c>
      <c r="AG21" s="175">
        <v>-0.44889411899999998</v>
      </c>
      <c r="AH21" s="175">
        <v>-0.65398267200000004</v>
      </c>
      <c r="AI21" s="175">
        <v>-0.47570973900000002</v>
      </c>
      <c r="AJ21" s="175">
        <v>-0.32258166399999999</v>
      </c>
      <c r="AK21" s="175">
        <v>-0.25791375900000002</v>
      </c>
      <c r="AL21" s="175">
        <v>-0.19556701700000001</v>
      </c>
      <c r="AM21" s="175">
        <v>-0.219178547</v>
      </c>
      <c r="AN21" s="175">
        <v>-0.30955483900000003</v>
      </c>
      <c r="AO21" s="175">
        <v>-0.33183020899999999</v>
      </c>
      <c r="AP21" s="175">
        <v>-0.362058302</v>
      </c>
      <c r="AQ21" s="175">
        <v>-0.440700386</v>
      </c>
      <c r="AR21" s="175">
        <v>-0.41422684900000001</v>
      </c>
      <c r="AS21" s="175">
        <v>-0.27146862300000002</v>
      </c>
      <c r="AT21" s="175">
        <v>-0.28636311599999997</v>
      </c>
      <c r="AU21" s="175">
        <v>-0.29537343700000002</v>
      </c>
      <c r="AV21" s="175">
        <v>-0.24316042199999999</v>
      </c>
    </row>
    <row r="22" spans="1:48" ht="15" customHeight="1" x14ac:dyDescent="0.35">
      <c r="A22" s="112" t="s">
        <v>54</v>
      </c>
      <c r="B22" s="244" t="s">
        <v>130</v>
      </c>
      <c r="C22" s="249">
        <v>21758</v>
      </c>
      <c r="D22" s="249">
        <v>19234</v>
      </c>
      <c r="E22" s="249">
        <v>22896</v>
      </c>
      <c r="F22" s="249">
        <v>23479</v>
      </c>
      <c r="G22" s="249">
        <v>28434</v>
      </c>
      <c r="H22" s="249">
        <v>31827</v>
      </c>
      <c r="I22" s="249">
        <v>35037</v>
      </c>
      <c r="J22" s="249">
        <v>34230</v>
      </c>
      <c r="K22" s="249">
        <v>28367</v>
      </c>
      <c r="L22" s="249">
        <v>26752</v>
      </c>
      <c r="M22" s="249">
        <v>22862</v>
      </c>
      <c r="N22" s="249">
        <v>21386</v>
      </c>
      <c r="O22" s="250">
        <f t="shared" si="0"/>
        <v>26355.166666666668</v>
      </c>
      <c r="P22" s="249">
        <v>17201</v>
      </c>
      <c r="Q22" s="249">
        <v>15465</v>
      </c>
      <c r="R22" s="249">
        <v>24531</v>
      </c>
      <c r="S22" s="249">
        <v>29473</v>
      </c>
      <c r="T22" s="249">
        <v>32970</v>
      </c>
      <c r="U22" s="249">
        <v>31662</v>
      </c>
      <c r="V22" s="249">
        <v>26618</v>
      </c>
      <c r="W22" s="249">
        <v>23276</v>
      </c>
      <c r="X22" s="249">
        <v>20596</v>
      </c>
      <c r="Y22" s="249">
        <v>18417</v>
      </c>
      <c r="Z22" s="249">
        <v>17455</v>
      </c>
      <c r="AA22" s="249">
        <v>16189</v>
      </c>
      <c r="AB22" s="249">
        <v>20365</v>
      </c>
      <c r="AC22" s="249">
        <v>21576</v>
      </c>
      <c r="AD22" s="249">
        <v>26331</v>
      </c>
      <c r="AE22" s="249">
        <v>29210</v>
      </c>
      <c r="AF22" s="249">
        <f t="shared" si="1"/>
        <v>23208.4375</v>
      </c>
      <c r="AG22" s="175">
        <v>-0.24873340299999999</v>
      </c>
      <c r="AH22" s="175">
        <v>-0.34132629199999998</v>
      </c>
      <c r="AI22" s="175">
        <v>-0.13726524600000001</v>
      </c>
      <c r="AJ22" s="175">
        <v>-7.3962359000000005E-2</v>
      </c>
      <c r="AK22" s="175">
        <v>-5.8994776999999998E-2</v>
      </c>
      <c r="AL22" s="175">
        <v>-7.5021910999999997E-2</v>
      </c>
      <c r="AM22" s="175">
        <v>-6.165615E-2</v>
      </c>
      <c r="AN22" s="175">
        <v>-0.12993421099999999</v>
      </c>
      <c r="AO22" s="175">
        <v>-9.9116438000000001E-2</v>
      </c>
      <c r="AP22" s="175">
        <v>-0.13882914099999999</v>
      </c>
      <c r="AQ22" s="175">
        <v>-0.19776633900000001</v>
      </c>
      <c r="AR22" s="175">
        <v>-0.15831340299999999</v>
      </c>
      <c r="AS22" s="175">
        <v>-0.110543326</v>
      </c>
      <c r="AT22" s="175">
        <v>-8.1051152000000001E-2</v>
      </c>
      <c r="AU22" s="175">
        <v>-7.3960751000000005E-2</v>
      </c>
      <c r="AV22" s="175">
        <v>-8.2225782999999997E-2</v>
      </c>
    </row>
    <row r="23" spans="1:48" ht="15" customHeight="1" x14ac:dyDescent="0.35">
      <c r="A23" s="112" t="s">
        <v>54</v>
      </c>
      <c r="B23" s="244" t="s">
        <v>123</v>
      </c>
      <c r="C23" s="249">
        <v>33277</v>
      </c>
      <c r="D23" s="249">
        <v>25568</v>
      </c>
      <c r="E23" s="249">
        <v>28411</v>
      </c>
      <c r="F23" s="249">
        <v>26856</v>
      </c>
      <c r="G23" s="249">
        <v>23011</v>
      </c>
      <c r="H23" s="249">
        <v>18366</v>
      </c>
      <c r="I23" s="249">
        <v>15768</v>
      </c>
      <c r="J23" s="249">
        <v>14408</v>
      </c>
      <c r="K23" s="249">
        <v>18113</v>
      </c>
      <c r="L23" s="249">
        <v>21701</v>
      </c>
      <c r="M23" s="249">
        <v>22143</v>
      </c>
      <c r="N23" s="249">
        <v>34625</v>
      </c>
      <c r="O23" s="250">
        <f t="shared" si="0"/>
        <v>23520.583333333332</v>
      </c>
      <c r="P23" s="249">
        <v>31828</v>
      </c>
      <c r="Q23" s="249">
        <v>7232</v>
      </c>
      <c r="R23" s="249">
        <v>5106</v>
      </c>
      <c r="S23" s="249">
        <v>5195</v>
      </c>
      <c r="T23" s="249">
        <v>6989</v>
      </c>
      <c r="U23" s="249">
        <v>8167</v>
      </c>
      <c r="V23" s="249">
        <v>13099</v>
      </c>
      <c r="W23" s="249">
        <v>11239</v>
      </c>
      <c r="X23" s="249">
        <v>7753</v>
      </c>
      <c r="Y23" s="249">
        <v>7123</v>
      </c>
      <c r="Z23" s="249">
        <v>5487</v>
      </c>
      <c r="AA23" s="249">
        <v>5039</v>
      </c>
      <c r="AB23" s="249">
        <v>6699</v>
      </c>
      <c r="AC23" s="249">
        <v>6917</v>
      </c>
      <c r="AD23" s="249">
        <v>6157</v>
      </c>
      <c r="AE23" s="249">
        <v>6728</v>
      </c>
      <c r="AF23" s="249">
        <f t="shared" si="1"/>
        <v>8797.375</v>
      </c>
      <c r="AG23" s="175">
        <v>0.120270318</v>
      </c>
      <c r="AH23" s="175">
        <v>-0.73071194500000003</v>
      </c>
      <c r="AI23" s="175">
        <v>-0.77810612300000004</v>
      </c>
      <c r="AJ23" s="175">
        <v>-0.71714036800000003</v>
      </c>
      <c r="AK23" s="175">
        <v>-0.55676052799999998</v>
      </c>
      <c r="AL23" s="175">
        <v>-0.43316213199999998</v>
      </c>
      <c r="AM23" s="175">
        <v>-0.276817755</v>
      </c>
      <c r="AN23" s="175">
        <v>-0.48209759899999999</v>
      </c>
      <c r="AO23" s="175">
        <v>-0.64986677500000001</v>
      </c>
      <c r="AP23" s="175">
        <v>-0.79428158800000004</v>
      </c>
      <c r="AQ23" s="175">
        <v>-0.83511133800000004</v>
      </c>
      <c r="AR23" s="175">
        <v>-0.80291771000000001</v>
      </c>
      <c r="AS23" s="175">
        <v>-0.76421104500000003</v>
      </c>
      <c r="AT23" s="175">
        <v>-0.74244116800000004</v>
      </c>
      <c r="AU23" s="175">
        <v>-0.73243231499999994</v>
      </c>
      <c r="AV23" s="175">
        <v>-0.63367091399999997</v>
      </c>
    </row>
    <row r="24" spans="1:48" ht="15" customHeight="1" x14ac:dyDescent="0.35">
      <c r="A24" s="112" t="s">
        <v>54</v>
      </c>
      <c r="B24" s="244" t="s">
        <v>249</v>
      </c>
      <c r="C24" s="249">
        <v>22735</v>
      </c>
      <c r="D24" s="249">
        <v>19512</v>
      </c>
      <c r="E24" s="249">
        <v>21925</v>
      </c>
      <c r="F24" s="249">
        <v>21985</v>
      </c>
      <c r="G24" s="249">
        <v>20970</v>
      </c>
      <c r="H24" s="249">
        <v>18975</v>
      </c>
      <c r="I24" s="249">
        <v>20160</v>
      </c>
      <c r="J24" s="249">
        <v>18587</v>
      </c>
      <c r="K24" s="249">
        <v>17353</v>
      </c>
      <c r="L24" s="249">
        <v>18509</v>
      </c>
      <c r="M24" s="249">
        <v>18332</v>
      </c>
      <c r="N24" s="249">
        <v>23224</v>
      </c>
      <c r="O24" s="250">
        <f t="shared" si="0"/>
        <v>20188.916666666668</v>
      </c>
      <c r="P24" s="249">
        <v>14305</v>
      </c>
      <c r="Q24" s="249">
        <v>8357</v>
      </c>
      <c r="R24" s="249">
        <v>10891</v>
      </c>
      <c r="S24" s="249">
        <v>12254</v>
      </c>
      <c r="T24" s="249">
        <v>15460</v>
      </c>
      <c r="U24" s="249">
        <v>15147</v>
      </c>
      <c r="V24" s="249">
        <v>12961</v>
      </c>
      <c r="W24" s="249">
        <v>12435</v>
      </c>
      <c r="X24" s="249">
        <v>10959</v>
      </c>
      <c r="Y24" s="249">
        <v>11112</v>
      </c>
      <c r="Z24" s="249">
        <v>10645</v>
      </c>
      <c r="AA24" s="249">
        <v>9851</v>
      </c>
      <c r="AB24" s="249">
        <v>11732</v>
      </c>
      <c r="AC24" s="249">
        <v>11499</v>
      </c>
      <c r="AD24" s="249">
        <v>12448</v>
      </c>
      <c r="AE24" s="249">
        <v>13253</v>
      </c>
      <c r="AF24" s="249">
        <f t="shared" si="1"/>
        <v>12081.8125</v>
      </c>
      <c r="AG24" s="175">
        <v>-0.34754846099999998</v>
      </c>
      <c r="AH24" s="175">
        <v>-0.619877189</v>
      </c>
      <c r="AI24" s="175">
        <v>-0.48063900799999998</v>
      </c>
      <c r="AJ24" s="175">
        <v>-0.35420289900000002</v>
      </c>
      <c r="AK24" s="175">
        <v>-0.23313492099999999</v>
      </c>
      <c r="AL24" s="175">
        <v>-0.18507559000000001</v>
      </c>
      <c r="AM24" s="175">
        <v>-0.25309744699999998</v>
      </c>
      <c r="AN24" s="175">
        <v>-0.32816467700000002</v>
      </c>
      <c r="AO24" s="175">
        <v>-0.402192887</v>
      </c>
      <c r="AP24" s="175">
        <v>-0.521529452</v>
      </c>
      <c r="AQ24" s="175">
        <v>-0.53177919500000004</v>
      </c>
      <c r="AR24" s="175">
        <v>-0.49513120100000002</v>
      </c>
      <c r="AS24" s="175">
        <v>-0.464903079</v>
      </c>
      <c r="AT24" s="175">
        <v>-0.47696156499999998</v>
      </c>
      <c r="AU24" s="175">
        <v>-0.40639008100000001</v>
      </c>
      <c r="AV24" s="175">
        <v>-0.30155467699999999</v>
      </c>
    </row>
    <row r="25" spans="1:48" ht="15" customHeight="1" x14ac:dyDescent="0.35">
      <c r="A25" s="112" t="s">
        <v>54</v>
      </c>
      <c r="B25" s="245" t="s">
        <v>250</v>
      </c>
      <c r="C25" s="259">
        <v>26047</v>
      </c>
      <c r="D25" s="259">
        <v>19387</v>
      </c>
      <c r="E25" s="259">
        <v>22296</v>
      </c>
      <c r="F25" s="259">
        <v>22231</v>
      </c>
      <c r="G25" s="259">
        <v>20518</v>
      </c>
      <c r="H25" s="259">
        <v>16338</v>
      </c>
      <c r="I25" s="259">
        <v>14484</v>
      </c>
      <c r="J25" s="259">
        <v>13522</v>
      </c>
      <c r="K25" s="259">
        <v>17145</v>
      </c>
      <c r="L25" s="259">
        <v>21858</v>
      </c>
      <c r="M25" s="259">
        <v>20245</v>
      </c>
      <c r="N25" s="259">
        <v>25902</v>
      </c>
      <c r="O25" s="260">
        <f t="shared" si="0"/>
        <v>19997.75</v>
      </c>
      <c r="P25" s="259">
        <v>22891</v>
      </c>
      <c r="Q25" s="259">
        <v>10675</v>
      </c>
      <c r="R25" s="259">
        <v>8576</v>
      </c>
      <c r="S25" s="259">
        <v>7128</v>
      </c>
      <c r="T25" s="259">
        <v>7853</v>
      </c>
      <c r="U25" s="259">
        <v>7878</v>
      </c>
      <c r="V25" s="259">
        <v>11145</v>
      </c>
      <c r="W25" s="259">
        <v>11013</v>
      </c>
      <c r="X25" s="259">
        <v>10947</v>
      </c>
      <c r="Y25" s="259">
        <v>11544</v>
      </c>
      <c r="Z25" s="259">
        <v>10476</v>
      </c>
      <c r="AA25" s="259">
        <v>7235</v>
      </c>
      <c r="AB25" s="259">
        <v>9364</v>
      </c>
      <c r="AC25" s="259">
        <v>12249</v>
      </c>
      <c r="AD25" s="259">
        <v>10750</v>
      </c>
      <c r="AE25" s="259">
        <v>8286</v>
      </c>
      <c r="AF25" s="259">
        <f t="shared" si="1"/>
        <v>10500.625</v>
      </c>
      <c r="AG25" s="179">
        <v>2.6686400999999998E-2</v>
      </c>
      <c r="AH25" s="179">
        <v>-0.51981467299999995</v>
      </c>
      <c r="AI25" s="179">
        <v>-0.58202553899999998</v>
      </c>
      <c r="AJ25" s="179">
        <v>-0.56371648900000004</v>
      </c>
      <c r="AK25" s="179">
        <v>-0.457815521</v>
      </c>
      <c r="AL25" s="179">
        <v>-0.41739387700000002</v>
      </c>
      <c r="AM25" s="179">
        <v>-0.34995625499999999</v>
      </c>
      <c r="AN25" s="179">
        <v>-0.49615701299999998</v>
      </c>
      <c r="AO25" s="179">
        <v>-0.45927389499999999</v>
      </c>
      <c r="AP25" s="179">
        <v>-0.55432013000000002</v>
      </c>
      <c r="AQ25" s="179">
        <v>-0.59780396999999996</v>
      </c>
      <c r="AR25" s="179">
        <v>-0.62681178100000001</v>
      </c>
      <c r="AS25" s="179">
        <v>-0.58001435199999996</v>
      </c>
      <c r="AT25" s="179">
        <v>-0.44901264000000002</v>
      </c>
      <c r="AU25" s="179">
        <v>-0.47606979199999999</v>
      </c>
      <c r="AV25" s="179">
        <v>-0.492838781</v>
      </c>
    </row>
    <row r="26" spans="1:48" ht="17.25" customHeight="1" x14ac:dyDescent="0.35">
      <c r="A26" s="138" t="s">
        <v>35</v>
      </c>
      <c r="B26" s="114"/>
      <c r="C26" s="115"/>
      <c r="D26" s="115"/>
      <c r="E26" s="115"/>
      <c r="F26" s="115"/>
      <c r="G26" s="116"/>
      <c r="H26" s="116"/>
      <c r="I26" s="116"/>
      <c r="J26" s="116"/>
      <c r="K26" s="116"/>
      <c r="L26" s="116"/>
      <c r="M26" s="117"/>
      <c r="N26" s="118"/>
      <c r="O26" s="118"/>
      <c r="P26" s="118"/>
      <c r="Q26" s="118"/>
      <c r="R26" s="119"/>
      <c r="S26" s="119"/>
      <c r="T26" s="119"/>
      <c r="U26" s="119"/>
      <c r="V26" s="119"/>
      <c r="W26" s="119"/>
      <c r="X26" s="120"/>
      <c r="Y26" s="118"/>
      <c r="Z26" s="118"/>
      <c r="AA26" s="118"/>
      <c r="AB26" s="118"/>
      <c r="AC26" s="119"/>
      <c r="AD26" s="119"/>
      <c r="AE26" s="119"/>
      <c r="AF26" s="119"/>
      <c r="AG26" s="119"/>
      <c r="AH26" s="119"/>
      <c r="AI26" s="119"/>
      <c r="AJ26" s="119"/>
      <c r="AK26" s="119"/>
      <c r="AL26" s="119"/>
      <c r="AM26" s="119"/>
      <c r="AN26" s="119"/>
      <c r="AO26" s="119"/>
      <c r="AP26" s="119"/>
      <c r="AQ26" s="119"/>
      <c r="AR26" s="119"/>
      <c r="AS26" s="119"/>
      <c r="AT26" s="119"/>
      <c r="AU26" s="119"/>
      <c r="AV26" s="119"/>
    </row>
    <row r="27" spans="1:48" ht="12" customHeight="1" x14ac:dyDescent="0.35">
      <c r="A27" s="203" t="s">
        <v>36</v>
      </c>
      <c r="B27" s="121"/>
      <c r="C27" s="122"/>
      <c r="D27" s="122"/>
      <c r="E27" s="122"/>
      <c r="F27" s="122"/>
      <c r="G27" s="123"/>
      <c r="H27" s="123"/>
      <c r="I27" s="123"/>
      <c r="J27" s="123"/>
      <c r="K27" s="123"/>
      <c r="L27" s="123"/>
      <c r="M27" s="123"/>
      <c r="N27" s="124"/>
      <c r="O27" s="124"/>
      <c r="P27" s="124"/>
      <c r="Q27" s="124"/>
      <c r="R27" s="120"/>
      <c r="S27" s="120"/>
      <c r="T27" s="120"/>
      <c r="U27" s="120"/>
      <c r="V27" s="120"/>
      <c r="W27" s="120"/>
      <c r="X27" s="120"/>
      <c r="Y27" s="124"/>
      <c r="Z27" s="124"/>
      <c r="AA27" s="124"/>
      <c r="AB27" s="124"/>
      <c r="AC27" s="120"/>
      <c r="AD27" s="120"/>
      <c r="AE27" s="120"/>
      <c r="AF27" s="120"/>
      <c r="AG27" s="120"/>
      <c r="AH27" s="120"/>
      <c r="AI27" s="120"/>
      <c r="AJ27" s="120"/>
      <c r="AK27" s="120"/>
      <c r="AL27" s="120"/>
      <c r="AM27" s="120"/>
      <c r="AN27" s="120"/>
      <c r="AO27" s="120"/>
      <c r="AP27" s="120"/>
      <c r="AQ27" s="120"/>
      <c r="AR27" s="120"/>
      <c r="AS27" s="120"/>
      <c r="AT27" s="120"/>
      <c r="AU27" s="120"/>
      <c r="AV27" s="120"/>
    </row>
    <row r="28" spans="1:48" ht="12" customHeight="1" x14ac:dyDescent="0.35">
      <c r="A28" s="125" t="s">
        <v>55</v>
      </c>
      <c r="B28" s="125"/>
      <c r="C28" s="126"/>
      <c r="D28" s="126"/>
      <c r="E28" s="126"/>
      <c r="F28" s="126"/>
      <c r="G28" s="117"/>
      <c r="H28" s="117"/>
      <c r="I28" s="117"/>
      <c r="J28" s="117"/>
      <c r="K28" s="117"/>
      <c r="L28" s="117"/>
      <c r="M28" s="117"/>
      <c r="N28" s="125"/>
      <c r="O28" s="125"/>
      <c r="P28" s="125"/>
      <c r="Q28" s="125"/>
      <c r="R28" s="120"/>
      <c r="S28" s="120"/>
      <c r="T28" s="120"/>
      <c r="U28" s="120"/>
      <c r="V28" s="120"/>
      <c r="W28" s="120"/>
      <c r="X28" s="120"/>
      <c r="Y28" s="125"/>
      <c r="Z28" s="125"/>
      <c r="AA28" s="125"/>
      <c r="AB28" s="125"/>
      <c r="AC28" s="120"/>
      <c r="AD28" s="120"/>
      <c r="AE28" s="120"/>
      <c r="AF28" s="120"/>
      <c r="AG28" s="120"/>
      <c r="AH28" s="120"/>
      <c r="AI28" s="120"/>
      <c r="AJ28" s="120"/>
      <c r="AK28" s="120"/>
      <c r="AL28" s="120"/>
      <c r="AM28" s="120"/>
      <c r="AN28" s="120"/>
      <c r="AO28" s="120"/>
      <c r="AP28" s="120"/>
      <c r="AQ28" s="120"/>
      <c r="AR28" s="120"/>
      <c r="AS28" s="120"/>
      <c r="AT28" s="120"/>
      <c r="AU28" s="120"/>
      <c r="AV28" s="120"/>
    </row>
    <row r="29" spans="1:48" ht="12" customHeight="1" x14ac:dyDescent="0.35">
      <c r="A29" s="231" t="s">
        <v>48</v>
      </c>
      <c r="B29" s="127"/>
      <c r="C29" s="126"/>
      <c r="D29" s="126"/>
      <c r="E29" s="126"/>
      <c r="F29" s="126"/>
      <c r="G29" s="117"/>
      <c r="H29" s="117"/>
      <c r="I29" s="117"/>
      <c r="J29" s="117"/>
      <c r="K29" s="117"/>
      <c r="L29" s="117"/>
      <c r="M29" s="117"/>
      <c r="N29" s="125"/>
      <c r="O29" s="125"/>
      <c r="P29" s="125"/>
      <c r="Q29" s="125"/>
      <c r="R29" s="120"/>
      <c r="S29" s="120"/>
      <c r="T29" s="120"/>
      <c r="U29" s="120"/>
      <c r="V29" s="120"/>
      <c r="W29" s="120"/>
      <c r="X29" s="120"/>
      <c r="Y29" s="125"/>
      <c r="Z29" s="125"/>
      <c r="AA29" s="125"/>
      <c r="AB29" s="125"/>
      <c r="AC29" s="120"/>
      <c r="AD29" s="120"/>
      <c r="AE29" s="120"/>
      <c r="AF29" s="120"/>
      <c r="AG29" s="120"/>
      <c r="AH29" s="120"/>
      <c r="AI29" s="120"/>
      <c r="AJ29" s="120"/>
      <c r="AK29" s="120"/>
      <c r="AL29" s="120"/>
      <c r="AM29" s="120"/>
      <c r="AN29" s="120"/>
      <c r="AO29" s="120"/>
      <c r="AP29" s="120"/>
      <c r="AQ29" s="120"/>
      <c r="AR29" s="120"/>
      <c r="AS29" s="120"/>
      <c r="AT29" s="120"/>
      <c r="AU29" s="120"/>
      <c r="AV29" s="120"/>
    </row>
    <row r="30" spans="1:48" ht="12" customHeight="1" x14ac:dyDescent="0.35">
      <c r="A30" s="83" t="s">
        <v>255</v>
      </c>
      <c r="B30" s="125"/>
      <c r="C30" s="125"/>
      <c r="D30" s="125"/>
      <c r="E30" s="125"/>
      <c r="F30" s="125"/>
      <c r="G30" s="120"/>
      <c r="H30" s="120"/>
      <c r="I30" s="120"/>
      <c r="J30" s="120"/>
      <c r="K30" s="120"/>
      <c r="L30" s="120"/>
      <c r="M30" s="120"/>
      <c r="N30" s="125"/>
      <c r="O30" s="125"/>
      <c r="P30" s="125"/>
      <c r="Q30" s="126" t="s">
        <v>56</v>
      </c>
      <c r="R30" s="120"/>
      <c r="S30" s="120"/>
      <c r="T30" s="120"/>
      <c r="U30" s="120"/>
      <c r="V30" s="120"/>
      <c r="W30" s="120"/>
      <c r="X30" s="120"/>
      <c r="Y30" s="125"/>
      <c r="Z30" s="125"/>
      <c r="AA30" s="125"/>
      <c r="AB30" s="125"/>
      <c r="AC30" s="120"/>
      <c r="AD30" s="120"/>
      <c r="AE30" s="120"/>
      <c r="AF30" s="120"/>
      <c r="AG30" s="120"/>
      <c r="AH30" s="120"/>
      <c r="AI30" s="120"/>
      <c r="AJ30" s="120"/>
      <c r="AK30" s="120"/>
      <c r="AL30" s="120"/>
      <c r="AM30" s="120"/>
      <c r="AN30" s="120"/>
      <c r="AO30" s="120"/>
      <c r="AP30" s="120"/>
      <c r="AQ30" s="120"/>
      <c r="AR30" s="120"/>
      <c r="AS30" s="120"/>
      <c r="AT30" s="120"/>
      <c r="AU30" s="120"/>
      <c r="AV30" s="120"/>
    </row>
    <row r="31" spans="1:48" ht="12" customHeight="1" x14ac:dyDescent="0.35">
      <c r="A31" s="84" t="s">
        <v>352</v>
      </c>
      <c r="B31" s="125"/>
      <c r="C31" s="125"/>
      <c r="D31" s="125"/>
      <c r="E31" s="125"/>
      <c r="F31" s="125"/>
      <c r="G31" s="120"/>
      <c r="H31" s="120"/>
      <c r="I31" s="120"/>
      <c r="J31" s="120"/>
      <c r="K31" s="120"/>
      <c r="L31" s="120"/>
      <c r="M31" s="120"/>
      <c r="N31" s="125"/>
      <c r="O31" s="125"/>
      <c r="P31" s="125"/>
      <c r="Q31" s="125"/>
      <c r="R31" s="120"/>
      <c r="S31" s="120"/>
      <c r="T31" s="120"/>
      <c r="U31" s="120"/>
      <c r="V31" s="120"/>
      <c r="W31" s="120"/>
      <c r="X31" s="120"/>
      <c r="Y31" s="125"/>
      <c r="Z31" s="125"/>
      <c r="AA31" s="125"/>
      <c r="AB31" s="125"/>
      <c r="AC31" s="120"/>
      <c r="AD31" s="120"/>
      <c r="AE31" s="120"/>
      <c r="AF31" s="120"/>
      <c r="AG31" s="120"/>
      <c r="AH31" s="120"/>
      <c r="AI31" s="120"/>
      <c r="AJ31" s="120"/>
      <c r="AK31" s="120"/>
      <c r="AL31" s="120"/>
      <c r="AM31" s="120"/>
      <c r="AN31" s="120"/>
      <c r="AO31" s="120"/>
      <c r="AP31" s="120"/>
      <c r="AQ31" s="120"/>
      <c r="AR31" s="120"/>
      <c r="AS31" s="120"/>
      <c r="AT31" s="120"/>
      <c r="AU31" s="120"/>
      <c r="AV31" s="120"/>
    </row>
    <row r="32" spans="1:48" ht="12" customHeight="1" x14ac:dyDescent="0.35">
      <c r="A32" s="84" t="s">
        <v>57</v>
      </c>
      <c r="B32" s="125"/>
      <c r="C32" s="125"/>
      <c r="D32" s="125"/>
      <c r="E32" s="125"/>
      <c r="F32" s="125"/>
      <c r="G32" s="120"/>
      <c r="H32" s="120"/>
      <c r="I32" s="120"/>
      <c r="J32" s="120"/>
      <c r="K32" s="120"/>
      <c r="L32" s="120"/>
      <c r="M32" s="120"/>
      <c r="N32" s="125"/>
      <c r="O32" s="125"/>
      <c r="P32" s="125"/>
      <c r="Q32" s="125"/>
      <c r="R32" s="120"/>
      <c r="S32" s="120"/>
      <c r="T32" s="120"/>
      <c r="U32" s="120"/>
      <c r="V32" s="120"/>
      <c r="W32" s="120"/>
      <c r="X32" s="120"/>
      <c r="Y32" s="125"/>
      <c r="Z32" s="125"/>
      <c r="AA32" s="125"/>
      <c r="AB32" s="125"/>
      <c r="AC32" s="120"/>
      <c r="AD32" s="120"/>
      <c r="AE32" s="120"/>
      <c r="AF32" s="120"/>
      <c r="AG32" s="120"/>
      <c r="AH32" s="120"/>
      <c r="AI32" s="120"/>
      <c r="AJ32" s="120"/>
      <c r="AK32" s="120"/>
      <c r="AL32" s="120"/>
      <c r="AM32" s="120"/>
      <c r="AN32" s="120"/>
      <c r="AO32" s="120"/>
      <c r="AP32" s="120"/>
      <c r="AQ32" s="120"/>
      <c r="AR32" s="120"/>
      <c r="AS32" s="120"/>
      <c r="AT32" s="120"/>
      <c r="AU32" s="120"/>
      <c r="AV32" s="120"/>
    </row>
    <row r="33" spans="1:71" ht="12" customHeight="1" x14ac:dyDescent="0.35">
      <c r="A33" s="84" t="s">
        <v>58</v>
      </c>
      <c r="B33" s="125"/>
      <c r="C33" s="125"/>
      <c r="D33" s="125"/>
      <c r="E33" s="125"/>
      <c r="F33" s="125"/>
      <c r="G33" s="120"/>
      <c r="H33" s="120"/>
      <c r="I33" s="120"/>
      <c r="J33" s="120"/>
      <c r="K33" s="120"/>
      <c r="L33" s="120"/>
      <c r="M33" s="120"/>
      <c r="N33" s="125"/>
      <c r="O33" s="125"/>
      <c r="P33" s="125"/>
      <c r="Q33" s="125"/>
      <c r="R33" s="120"/>
      <c r="S33" s="120"/>
      <c r="T33" s="120"/>
      <c r="U33" s="120"/>
      <c r="V33" s="120"/>
      <c r="W33" s="120"/>
      <c r="X33" s="120"/>
      <c r="Y33" s="125"/>
      <c r="Z33" s="125"/>
      <c r="AA33" s="125"/>
      <c r="AB33" s="125"/>
      <c r="AC33" s="120"/>
      <c r="AD33" s="120"/>
      <c r="AE33" s="120"/>
      <c r="AF33" s="120"/>
      <c r="AG33" s="120"/>
      <c r="AH33" s="120"/>
      <c r="AI33" s="120"/>
      <c r="AJ33" s="120"/>
      <c r="AK33" s="120"/>
      <c r="AL33" s="120"/>
      <c r="AM33" s="120"/>
      <c r="AN33" s="120"/>
      <c r="AO33" s="120"/>
      <c r="AP33" s="120"/>
      <c r="AQ33" s="120"/>
      <c r="AR33" s="120"/>
      <c r="AS33" s="120"/>
      <c r="AT33" s="120"/>
      <c r="AU33" s="120"/>
      <c r="AV33" s="120"/>
    </row>
    <row r="34" spans="1:71" ht="12" customHeight="1" x14ac:dyDescent="0.35">
      <c r="A34" s="95" t="s">
        <v>39</v>
      </c>
      <c r="B34" s="114"/>
      <c r="C34" s="128"/>
      <c r="D34" s="128"/>
      <c r="E34" s="128"/>
      <c r="F34" s="128"/>
      <c r="G34" s="117"/>
      <c r="H34" s="117"/>
      <c r="I34" s="117"/>
      <c r="J34" s="117"/>
      <c r="K34" s="117"/>
      <c r="L34" s="117"/>
      <c r="M34" s="117"/>
      <c r="N34" s="124"/>
      <c r="O34" s="124"/>
      <c r="P34" s="124"/>
      <c r="Q34" s="124"/>
      <c r="R34" s="120"/>
      <c r="S34" s="120"/>
      <c r="T34" s="120"/>
      <c r="U34" s="120"/>
      <c r="V34" s="120"/>
      <c r="W34" s="120"/>
      <c r="X34" s="120"/>
      <c r="Y34" s="124"/>
      <c r="Z34" s="124"/>
      <c r="AA34" s="124"/>
      <c r="AB34" s="124"/>
      <c r="AC34" s="120"/>
      <c r="AD34" s="120"/>
      <c r="AE34" s="120"/>
      <c r="AF34" s="120"/>
      <c r="AG34" s="120"/>
      <c r="AH34" s="120"/>
      <c r="AI34" s="120"/>
      <c r="AJ34" s="120"/>
      <c r="AK34" s="120"/>
      <c r="AL34" s="120"/>
      <c r="AM34" s="120"/>
      <c r="AN34" s="120"/>
      <c r="AO34" s="120"/>
      <c r="AP34" s="120"/>
      <c r="AQ34" s="120"/>
      <c r="AR34" s="120"/>
      <c r="AS34" s="120"/>
      <c r="AT34" s="120"/>
      <c r="AU34" s="120"/>
      <c r="AV34" s="120"/>
    </row>
    <row r="35" spans="1:71" ht="30" customHeight="1" x14ac:dyDescent="0.35">
      <c r="A35" s="248" t="s">
        <v>353</v>
      </c>
      <c r="B35" s="209"/>
      <c r="C35" s="128"/>
      <c r="D35" s="128"/>
      <c r="E35" s="128"/>
      <c r="F35" s="128"/>
      <c r="G35" s="117"/>
      <c r="H35" s="117"/>
      <c r="I35" s="117"/>
      <c r="J35" s="117"/>
      <c r="K35" s="117"/>
      <c r="L35" s="117"/>
      <c r="M35" s="117"/>
      <c r="N35" s="124"/>
      <c r="O35" s="124"/>
      <c r="P35" s="124"/>
      <c r="Q35" s="124"/>
      <c r="R35" s="120"/>
      <c r="S35" s="120"/>
      <c r="T35" s="120"/>
      <c r="U35" s="120"/>
      <c r="V35" s="120"/>
      <c r="W35" s="120"/>
      <c r="X35" s="120"/>
      <c r="Y35" s="124"/>
      <c r="Z35" s="124"/>
      <c r="AA35" s="124"/>
      <c r="AB35" s="124"/>
      <c r="AC35" s="120"/>
      <c r="AD35" s="120"/>
      <c r="AE35" s="120"/>
      <c r="AF35" s="120"/>
      <c r="AG35" s="120"/>
      <c r="AH35" s="120"/>
      <c r="AI35" s="120"/>
      <c r="AJ35" s="120"/>
      <c r="AK35" s="120"/>
      <c r="AL35" s="120"/>
      <c r="AM35" s="120"/>
      <c r="AN35" s="120"/>
      <c r="AO35" s="120"/>
      <c r="AP35" s="120"/>
      <c r="AQ35" s="120"/>
      <c r="AR35" s="120"/>
      <c r="AS35" s="120"/>
      <c r="AT35" s="120"/>
      <c r="AU35" s="120"/>
      <c r="AV35" s="120"/>
    </row>
    <row r="36" spans="1:71" ht="20.25" customHeight="1" x14ac:dyDescent="0.35">
      <c r="A36" s="251" t="s">
        <v>401</v>
      </c>
      <c r="B36" s="93"/>
      <c r="C36" s="129"/>
      <c r="D36" s="129"/>
      <c r="E36" s="129"/>
      <c r="F36" s="129"/>
      <c r="G36" s="130"/>
      <c r="H36" s="130"/>
      <c r="I36" s="130"/>
      <c r="J36" s="130"/>
      <c r="K36" s="130"/>
      <c r="L36" s="130"/>
      <c r="M36" s="130"/>
      <c r="N36" s="93"/>
      <c r="O36" s="93"/>
      <c r="P36" s="93"/>
      <c r="Q36" s="93"/>
      <c r="R36" s="105"/>
      <c r="S36" s="105"/>
      <c r="T36" s="105"/>
      <c r="U36" s="105"/>
      <c r="V36" s="105"/>
      <c r="W36" s="105"/>
      <c r="X36" s="105"/>
      <c r="Y36" s="93"/>
      <c r="Z36" s="93"/>
      <c r="AA36" s="93"/>
      <c r="AB36" s="93"/>
      <c r="AC36" s="105"/>
      <c r="AD36" s="105"/>
      <c r="AE36" s="105"/>
      <c r="AF36" s="105"/>
      <c r="AG36" s="105"/>
      <c r="AH36" s="105"/>
      <c r="AI36" s="105"/>
      <c r="AJ36" s="105"/>
      <c r="AK36" s="105"/>
      <c r="AL36" s="105"/>
      <c r="AM36" s="105"/>
      <c r="AN36" s="105"/>
      <c r="AO36" s="105"/>
      <c r="AP36" s="105"/>
      <c r="AQ36" s="105"/>
      <c r="AR36" s="105"/>
      <c r="AS36" s="105"/>
      <c r="AT36" s="105"/>
      <c r="AU36" s="105"/>
      <c r="AV36" s="105"/>
    </row>
    <row r="37" spans="1:71" s="59" customFormat="1" ht="15" customHeight="1" x14ac:dyDescent="0.35">
      <c r="A37" s="252"/>
      <c r="B37" s="255"/>
      <c r="C37" s="295" t="s">
        <v>178</v>
      </c>
      <c r="D37" s="295"/>
      <c r="E37" s="295"/>
      <c r="F37" s="295"/>
      <c r="G37" s="295"/>
      <c r="H37" s="295"/>
      <c r="I37" s="295"/>
      <c r="J37" s="295"/>
      <c r="K37" s="295"/>
      <c r="L37" s="295"/>
      <c r="M37" s="295"/>
      <c r="N37" s="295"/>
      <c r="O37" s="295"/>
      <c r="P37" s="295" t="s">
        <v>179</v>
      </c>
      <c r="Q37" s="295"/>
      <c r="R37" s="295"/>
      <c r="S37" s="295"/>
      <c r="T37" s="295"/>
      <c r="U37" s="295"/>
      <c r="V37" s="295"/>
      <c r="W37" s="295"/>
      <c r="X37" s="295"/>
      <c r="Y37" s="295"/>
      <c r="Z37" s="295"/>
      <c r="AA37" s="295"/>
      <c r="AB37" s="295"/>
      <c r="AC37" s="295"/>
      <c r="AD37" s="295"/>
      <c r="AE37" s="295"/>
      <c r="AF37" s="295"/>
      <c r="AG37" s="295" t="s">
        <v>229</v>
      </c>
      <c r="AH37" s="295"/>
      <c r="AI37" s="295"/>
      <c r="AJ37" s="295"/>
      <c r="AK37" s="295"/>
      <c r="AL37" s="295"/>
      <c r="AM37" s="295"/>
      <c r="AN37" s="295"/>
      <c r="AO37" s="295"/>
      <c r="AP37" s="295"/>
      <c r="AQ37" s="295"/>
      <c r="AR37" s="295"/>
      <c r="AS37" s="295"/>
      <c r="AT37" s="295"/>
      <c r="AU37" s="295"/>
      <c r="AV37" s="296"/>
    </row>
    <row r="38" spans="1:71" s="59" customFormat="1" ht="44.15" customHeight="1" x14ac:dyDescent="0.35">
      <c r="A38" s="232" t="s">
        <v>50</v>
      </c>
      <c r="B38" s="256" t="s">
        <v>51</v>
      </c>
      <c r="C38" s="45" t="s">
        <v>393</v>
      </c>
      <c r="D38" s="45" t="s">
        <v>394</v>
      </c>
      <c r="E38" s="208" t="s">
        <v>395</v>
      </c>
      <c r="F38" s="208" t="s">
        <v>396</v>
      </c>
      <c r="G38" s="208" t="s">
        <v>397</v>
      </c>
      <c r="H38" s="208" t="s">
        <v>398</v>
      </c>
      <c r="I38" s="45" t="s">
        <v>399</v>
      </c>
      <c r="J38" s="45" t="s">
        <v>400</v>
      </c>
      <c r="K38" s="45" t="s">
        <v>403</v>
      </c>
      <c r="L38" s="45" t="s">
        <v>404</v>
      </c>
      <c r="M38" s="45" t="s">
        <v>405</v>
      </c>
      <c r="N38" s="45" t="s">
        <v>406</v>
      </c>
      <c r="O38" s="45" t="s">
        <v>367</v>
      </c>
      <c r="P38" s="208" t="s">
        <v>372</v>
      </c>
      <c r="Q38" s="208" t="s">
        <v>369</v>
      </c>
      <c r="R38" s="208" t="s">
        <v>370</v>
      </c>
      <c r="S38" s="208" t="s">
        <v>371</v>
      </c>
      <c r="T38" s="45" t="s">
        <v>373</v>
      </c>
      <c r="U38" s="45" t="s">
        <v>374</v>
      </c>
      <c r="V38" s="45" t="s">
        <v>375</v>
      </c>
      <c r="W38" s="45" t="s">
        <v>376</v>
      </c>
      <c r="X38" s="45" t="s">
        <v>377</v>
      </c>
      <c r="Y38" s="45" t="s">
        <v>378</v>
      </c>
      <c r="Z38" s="45" t="s">
        <v>379</v>
      </c>
      <c r="AA38" s="45" t="s">
        <v>380</v>
      </c>
      <c r="AB38" s="45" t="s">
        <v>381</v>
      </c>
      <c r="AC38" s="45" t="s">
        <v>382</v>
      </c>
      <c r="AD38" s="45" t="s">
        <v>383</v>
      </c>
      <c r="AE38" s="45" t="s">
        <v>384</v>
      </c>
      <c r="AF38" s="45" t="s">
        <v>407</v>
      </c>
      <c r="AG38" s="208" t="s">
        <v>244</v>
      </c>
      <c r="AH38" s="208" t="s">
        <v>230</v>
      </c>
      <c r="AI38" s="208" t="s">
        <v>231</v>
      </c>
      <c r="AJ38" s="208" t="s">
        <v>227</v>
      </c>
      <c r="AK38" s="45" t="s">
        <v>242</v>
      </c>
      <c r="AL38" s="45" t="s">
        <v>216</v>
      </c>
      <c r="AM38" s="45" t="s">
        <v>232</v>
      </c>
      <c r="AN38" s="45" t="s">
        <v>233</v>
      </c>
      <c r="AO38" s="45" t="s">
        <v>243</v>
      </c>
      <c r="AP38" s="45" t="s">
        <v>234</v>
      </c>
      <c r="AQ38" s="45" t="s">
        <v>235</v>
      </c>
      <c r="AR38" s="45" t="s">
        <v>228</v>
      </c>
      <c r="AS38" s="45" t="s">
        <v>220</v>
      </c>
      <c r="AT38" s="45" t="s">
        <v>221</v>
      </c>
      <c r="AU38" s="45" t="s">
        <v>222</v>
      </c>
      <c r="AV38" s="46" t="s">
        <v>215</v>
      </c>
      <c r="AW38" s="59" t="s">
        <v>83</v>
      </c>
      <c r="AX38" s="59" t="s">
        <v>84</v>
      </c>
      <c r="AY38" s="59" t="s">
        <v>85</v>
      </c>
      <c r="AZ38" s="59" t="s">
        <v>86</v>
      </c>
      <c r="BA38" s="59" t="s">
        <v>87</v>
      </c>
      <c r="BB38" s="59" t="s">
        <v>88</v>
      </c>
      <c r="BC38" s="59" t="s">
        <v>89</v>
      </c>
      <c r="BD38" s="59" t="s">
        <v>90</v>
      </c>
      <c r="BE38" s="59" t="s">
        <v>91</v>
      </c>
      <c r="BF38" s="59" t="s">
        <v>92</v>
      </c>
      <c r="BG38" s="59" t="s">
        <v>93</v>
      </c>
      <c r="BH38" s="59" t="s">
        <v>94</v>
      </c>
      <c r="BI38" s="59" t="s">
        <v>95</v>
      </c>
      <c r="BJ38" s="59" t="s">
        <v>96</v>
      </c>
      <c r="BK38" s="59" t="s">
        <v>97</v>
      </c>
      <c r="BL38" s="59" t="s">
        <v>98</v>
      </c>
      <c r="BM38" s="59" t="s">
        <v>99</v>
      </c>
      <c r="BN38" s="59" t="s">
        <v>100</v>
      </c>
      <c r="BO38" s="59" t="s">
        <v>388</v>
      </c>
      <c r="BP38" s="59" t="s">
        <v>389</v>
      </c>
      <c r="BQ38" s="59" t="s">
        <v>390</v>
      </c>
      <c r="BR38" s="59" t="s">
        <v>391</v>
      </c>
      <c r="BS38" s="59" t="s">
        <v>392</v>
      </c>
    </row>
    <row r="39" spans="1:71" ht="15" customHeight="1" x14ac:dyDescent="0.35">
      <c r="A39" s="135" t="s">
        <v>52</v>
      </c>
      <c r="B39" s="246" t="s">
        <v>246</v>
      </c>
      <c r="C39" s="72">
        <v>92877</v>
      </c>
      <c r="D39" s="72">
        <v>87310</v>
      </c>
      <c r="E39" s="72">
        <v>103086</v>
      </c>
      <c r="F39" s="72">
        <v>100965</v>
      </c>
      <c r="G39" s="72">
        <v>97678</v>
      </c>
      <c r="H39" s="72">
        <v>90839</v>
      </c>
      <c r="I39" s="72">
        <v>95348</v>
      </c>
      <c r="J39" s="72">
        <v>94365</v>
      </c>
      <c r="K39" s="72">
        <v>90639</v>
      </c>
      <c r="L39" s="72">
        <v>92552</v>
      </c>
      <c r="M39" s="72">
        <v>91393</v>
      </c>
      <c r="N39" s="72">
        <v>97124</v>
      </c>
      <c r="O39" s="171">
        <f t="shared" ref="O39:O58" si="2">AVERAGE(C39:N39)</f>
        <v>94514.666666666672</v>
      </c>
      <c r="P39" s="72">
        <v>67342</v>
      </c>
      <c r="Q39" s="72">
        <v>50946</v>
      </c>
      <c r="R39" s="72">
        <v>69136</v>
      </c>
      <c r="S39" s="72">
        <v>76808</v>
      </c>
      <c r="T39" s="72">
        <v>85091</v>
      </c>
      <c r="U39" s="72">
        <v>86010</v>
      </c>
      <c r="V39" s="72">
        <v>79904</v>
      </c>
      <c r="W39" s="72">
        <v>77796</v>
      </c>
      <c r="X39" s="72">
        <v>73295</v>
      </c>
      <c r="Y39" s="72">
        <v>71772</v>
      </c>
      <c r="Z39" s="72">
        <v>74740</v>
      </c>
      <c r="AA39" s="72">
        <v>72088</v>
      </c>
      <c r="AB39" s="72">
        <v>84020</v>
      </c>
      <c r="AC39" s="72">
        <v>78090</v>
      </c>
      <c r="AD39" s="72">
        <v>85374</v>
      </c>
      <c r="AE39" s="72">
        <v>86007</v>
      </c>
      <c r="AF39" s="72">
        <f t="shared" ref="AF39:AF58" si="3">AVERAGE(P39:AE39)</f>
        <v>76151.1875</v>
      </c>
      <c r="AG39" s="175">
        <v>-0.346739615</v>
      </c>
      <c r="AH39" s="175">
        <v>-0.4954093</v>
      </c>
      <c r="AI39" s="175">
        <v>-0.29220499999999999</v>
      </c>
      <c r="AJ39" s="175">
        <v>-0.15446008899999999</v>
      </c>
      <c r="AK39" s="175">
        <v>-0.10757435899999999</v>
      </c>
      <c r="AL39" s="175">
        <v>-8.8539182999999994E-2</v>
      </c>
      <c r="AM39" s="175">
        <v>-0.118436876</v>
      </c>
      <c r="AN39" s="175">
        <v>-0.15943469599999999</v>
      </c>
      <c r="AO39" s="175">
        <v>-0.19802391899999999</v>
      </c>
      <c r="AP39" s="175">
        <v>-0.26102714100000002</v>
      </c>
      <c r="AQ39" s="175">
        <v>-0.19527977899999999</v>
      </c>
      <c r="AR39" s="175">
        <v>-0.17434429000000001</v>
      </c>
      <c r="AS39" s="175">
        <v>-0.18495237</v>
      </c>
      <c r="AT39" s="175">
        <v>-0.226563661</v>
      </c>
      <c r="AU39" s="175">
        <v>-0.12596490499999999</v>
      </c>
      <c r="AV39" s="257">
        <v>-5.3193011999999998E-2</v>
      </c>
    </row>
    <row r="40" spans="1:71" ht="15" customHeight="1" x14ac:dyDescent="0.35">
      <c r="A40" s="136" t="s">
        <v>53</v>
      </c>
      <c r="B40" s="258" t="s">
        <v>126</v>
      </c>
      <c r="C40" s="72">
        <v>42861</v>
      </c>
      <c r="D40" s="72">
        <v>40030</v>
      </c>
      <c r="E40" s="72">
        <v>46136</v>
      </c>
      <c r="F40" s="72">
        <v>44542</v>
      </c>
      <c r="G40" s="72">
        <v>46130</v>
      </c>
      <c r="H40" s="72">
        <v>43867</v>
      </c>
      <c r="I40" s="72">
        <v>44554</v>
      </c>
      <c r="J40" s="72">
        <v>44519</v>
      </c>
      <c r="K40" s="72">
        <v>44377</v>
      </c>
      <c r="L40" s="72">
        <v>46100</v>
      </c>
      <c r="M40" s="72">
        <v>45225</v>
      </c>
      <c r="N40" s="72">
        <v>43574</v>
      </c>
      <c r="O40" s="171">
        <f t="shared" si="2"/>
        <v>44326.25</v>
      </c>
      <c r="P40" s="72">
        <v>38297</v>
      </c>
      <c r="Q40" s="72">
        <v>30741</v>
      </c>
      <c r="R40" s="72">
        <v>39116</v>
      </c>
      <c r="S40" s="72">
        <v>41898</v>
      </c>
      <c r="T40" s="72">
        <v>44230</v>
      </c>
      <c r="U40" s="72">
        <v>43291</v>
      </c>
      <c r="V40" s="72">
        <v>41587</v>
      </c>
      <c r="W40" s="72">
        <v>42242</v>
      </c>
      <c r="X40" s="72">
        <v>41326</v>
      </c>
      <c r="Y40" s="72">
        <v>39896</v>
      </c>
      <c r="Z40" s="72">
        <v>41312</v>
      </c>
      <c r="AA40" s="72">
        <v>39437</v>
      </c>
      <c r="AB40" s="72">
        <v>45721</v>
      </c>
      <c r="AC40" s="72">
        <v>43243</v>
      </c>
      <c r="AD40" s="72">
        <v>45545</v>
      </c>
      <c r="AE40" s="72">
        <v>45002</v>
      </c>
      <c r="AF40" s="72">
        <f t="shared" si="3"/>
        <v>41430.25</v>
      </c>
      <c r="AG40" s="175">
        <v>-0.169910699</v>
      </c>
      <c r="AH40" s="175">
        <v>-0.30984239600000002</v>
      </c>
      <c r="AI40" s="175">
        <v>-0.152048558</v>
      </c>
      <c r="AJ40" s="175">
        <v>-4.4885676999999999E-2</v>
      </c>
      <c r="AK40" s="175">
        <v>-7.2720739999999999E-3</v>
      </c>
      <c r="AL40" s="175">
        <v>-2.7583727999999998E-2</v>
      </c>
      <c r="AM40" s="175">
        <v>-6.2870406000000004E-2</v>
      </c>
      <c r="AN40" s="175">
        <v>-8.3687635999999996E-2</v>
      </c>
      <c r="AO40" s="175">
        <v>-8.6213377999999993E-2</v>
      </c>
      <c r="AP40" s="175">
        <v>-8.4408132999999996E-2</v>
      </c>
      <c r="AQ40" s="175">
        <v>-3.6140080999999998E-2</v>
      </c>
      <c r="AR40" s="175">
        <v>-1.481389E-2</v>
      </c>
      <c r="AS40" s="175">
        <v>-8.9951449999999995E-3</v>
      </c>
      <c r="AT40" s="175">
        <v>-2.9163485999999999E-2</v>
      </c>
      <c r="AU40" s="175">
        <v>-1.2681552E-2</v>
      </c>
      <c r="AV40" s="257">
        <v>2.5873664000000001E-2</v>
      </c>
    </row>
    <row r="41" spans="1:71" ht="15" customHeight="1" x14ac:dyDescent="0.35">
      <c r="A41" s="136" t="s">
        <v>53</v>
      </c>
      <c r="B41" s="246" t="s">
        <v>250</v>
      </c>
      <c r="C41" s="72">
        <v>68999</v>
      </c>
      <c r="D41" s="72">
        <v>54164</v>
      </c>
      <c r="E41" s="72">
        <v>61017</v>
      </c>
      <c r="F41" s="72">
        <v>60294</v>
      </c>
      <c r="G41" s="72">
        <v>56967</v>
      </c>
      <c r="H41" s="72">
        <v>48274</v>
      </c>
      <c r="I41" s="72">
        <v>42407</v>
      </c>
      <c r="J41" s="72">
        <v>40030</v>
      </c>
      <c r="K41" s="72">
        <v>53191</v>
      </c>
      <c r="L41" s="72">
        <v>60387</v>
      </c>
      <c r="M41" s="72">
        <v>57858</v>
      </c>
      <c r="N41" s="72">
        <v>75820</v>
      </c>
      <c r="O41" s="171">
        <f t="shared" si="2"/>
        <v>56617.333333333336</v>
      </c>
      <c r="P41" s="72">
        <v>56672</v>
      </c>
      <c r="Q41" s="72">
        <v>36733</v>
      </c>
      <c r="R41" s="72">
        <v>33657</v>
      </c>
      <c r="S41" s="72">
        <v>28533</v>
      </c>
      <c r="T41" s="72">
        <v>28674</v>
      </c>
      <c r="U41" s="72">
        <v>28760</v>
      </c>
      <c r="V41" s="72">
        <v>33340</v>
      </c>
      <c r="W41" s="72">
        <v>37950</v>
      </c>
      <c r="X41" s="72">
        <v>39368</v>
      </c>
      <c r="Y41" s="72">
        <v>44000</v>
      </c>
      <c r="Z41" s="72">
        <v>42109</v>
      </c>
      <c r="AA41" s="72">
        <v>31898</v>
      </c>
      <c r="AB41" s="72">
        <v>40132</v>
      </c>
      <c r="AC41" s="72">
        <v>56698</v>
      </c>
      <c r="AD41" s="72">
        <v>48227</v>
      </c>
      <c r="AE41" s="72">
        <v>33727</v>
      </c>
      <c r="AF41" s="72">
        <f t="shared" si="3"/>
        <v>38779.875</v>
      </c>
      <c r="AG41" s="175">
        <v>-7.1209663000000006E-2</v>
      </c>
      <c r="AH41" s="175">
        <v>-0.39076856700000001</v>
      </c>
      <c r="AI41" s="175">
        <v>-0.40918426499999999</v>
      </c>
      <c r="AJ41" s="175">
        <v>-0.40893648799999999</v>
      </c>
      <c r="AK41" s="175">
        <v>-0.32383804599999999</v>
      </c>
      <c r="AL41" s="175">
        <v>-0.28153884600000001</v>
      </c>
      <c r="AM41" s="175">
        <v>-0.37320223299999999</v>
      </c>
      <c r="AN41" s="175">
        <v>-0.37155347999999999</v>
      </c>
      <c r="AO41" s="175">
        <v>-0.31957551200000001</v>
      </c>
      <c r="AP41" s="175">
        <v>-0.41967818499999998</v>
      </c>
      <c r="AQ41" s="175">
        <v>-0.38971579299999998</v>
      </c>
      <c r="AR41" s="175">
        <v>-0.41108485299999997</v>
      </c>
      <c r="AS41" s="175">
        <v>-0.34228165900000002</v>
      </c>
      <c r="AT41" s="175">
        <v>-5.9641092E-2</v>
      </c>
      <c r="AU41" s="175">
        <v>-0.153422157</v>
      </c>
      <c r="AV41" s="257">
        <v>-0.30134233700000002</v>
      </c>
    </row>
    <row r="42" spans="1:71" ht="15" customHeight="1" x14ac:dyDescent="0.35">
      <c r="A42" s="136" t="s">
        <v>53</v>
      </c>
      <c r="B42" s="246" t="s">
        <v>128</v>
      </c>
      <c r="C42" s="72">
        <v>29942</v>
      </c>
      <c r="D42" s="72">
        <v>28107</v>
      </c>
      <c r="E42" s="72">
        <v>32445</v>
      </c>
      <c r="F42" s="72">
        <v>32634</v>
      </c>
      <c r="G42" s="72">
        <v>34722</v>
      </c>
      <c r="H42" s="72">
        <v>34501</v>
      </c>
      <c r="I42" s="72">
        <v>36900</v>
      </c>
      <c r="J42" s="72">
        <v>36016</v>
      </c>
      <c r="K42" s="72">
        <v>34068</v>
      </c>
      <c r="L42" s="72">
        <v>33797</v>
      </c>
      <c r="M42" s="72">
        <v>31700</v>
      </c>
      <c r="N42" s="72">
        <v>33210</v>
      </c>
      <c r="O42" s="171">
        <f t="shared" si="2"/>
        <v>33170.166666666664</v>
      </c>
      <c r="P42" s="72">
        <v>28652</v>
      </c>
      <c r="Q42" s="72">
        <v>24324</v>
      </c>
      <c r="R42" s="72">
        <v>31675</v>
      </c>
      <c r="S42" s="72">
        <v>37684</v>
      </c>
      <c r="T42" s="72">
        <v>40064</v>
      </c>
      <c r="U42" s="72">
        <v>37009</v>
      </c>
      <c r="V42" s="72">
        <v>35326</v>
      </c>
      <c r="W42" s="72">
        <v>32321</v>
      </c>
      <c r="X42" s="72">
        <v>31310</v>
      </c>
      <c r="Y42" s="72">
        <v>32149</v>
      </c>
      <c r="Z42" s="72">
        <v>30832</v>
      </c>
      <c r="AA42" s="72">
        <v>28702</v>
      </c>
      <c r="AB42" s="72">
        <v>33601</v>
      </c>
      <c r="AC42" s="72">
        <v>34771</v>
      </c>
      <c r="AD42" s="72">
        <v>36724</v>
      </c>
      <c r="AE42" s="72">
        <v>36737</v>
      </c>
      <c r="AF42" s="72">
        <f t="shared" si="3"/>
        <v>33242.5625</v>
      </c>
      <c r="AG42" s="175">
        <v>-0.11690553200000001</v>
      </c>
      <c r="AH42" s="175">
        <v>-0.25464239700000002</v>
      </c>
      <c r="AI42" s="175">
        <v>-8.7754161999999997E-2</v>
      </c>
      <c r="AJ42" s="175">
        <v>9.2258195000000001E-2</v>
      </c>
      <c r="AK42" s="175">
        <v>8.5745257000000005E-2</v>
      </c>
      <c r="AL42" s="175">
        <v>2.7571080000000001E-2</v>
      </c>
      <c r="AM42" s="175">
        <v>3.6926147999999999E-2</v>
      </c>
      <c r="AN42" s="175">
        <v>-4.3672515000000002E-2</v>
      </c>
      <c r="AO42" s="175">
        <v>-1.2302838999999999E-2</v>
      </c>
      <c r="AP42" s="175">
        <v>-3.1948207999999999E-2</v>
      </c>
      <c r="AQ42" s="175">
        <v>2.9724133E-2</v>
      </c>
      <c r="AR42" s="175">
        <v>2.1169104000000001E-2</v>
      </c>
      <c r="AS42" s="175">
        <v>3.5629527000000001E-2</v>
      </c>
      <c r="AT42" s="175">
        <v>6.5483850999999996E-2</v>
      </c>
      <c r="AU42" s="175">
        <v>5.7657969000000003E-2</v>
      </c>
      <c r="AV42" s="257">
        <v>6.4809716000000003E-2</v>
      </c>
    </row>
    <row r="43" spans="1:71" ht="15" customHeight="1" x14ac:dyDescent="0.35">
      <c r="A43" s="136" t="s">
        <v>53</v>
      </c>
      <c r="B43" s="246" t="s">
        <v>251</v>
      </c>
      <c r="C43" s="72">
        <v>32165</v>
      </c>
      <c r="D43" s="72">
        <v>30558</v>
      </c>
      <c r="E43" s="89">
        <v>34040</v>
      </c>
      <c r="F43" s="89">
        <v>34190</v>
      </c>
      <c r="G43" s="89">
        <v>38473</v>
      </c>
      <c r="H43" s="89">
        <v>42490</v>
      </c>
      <c r="I43" s="89">
        <v>45247</v>
      </c>
      <c r="J43" s="89">
        <v>44261</v>
      </c>
      <c r="K43" s="89">
        <v>41104</v>
      </c>
      <c r="L43" s="89">
        <v>38931</v>
      </c>
      <c r="M43" s="89">
        <v>35596</v>
      </c>
      <c r="N43" s="89">
        <v>35526</v>
      </c>
      <c r="O43" s="171">
        <f t="shared" si="2"/>
        <v>37715.083333333336</v>
      </c>
      <c r="P43" s="89">
        <v>24381</v>
      </c>
      <c r="Q43" s="89">
        <v>17869</v>
      </c>
      <c r="R43" s="89">
        <v>28768</v>
      </c>
      <c r="S43" s="89">
        <v>34805</v>
      </c>
      <c r="T43" s="89">
        <v>39846</v>
      </c>
      <c r="U43" s="89">
        <v>40722</v>
      </c>
      <c r="V43" s="89">
        <v>35692</v>
      </c>
      <c r="W43" s="89">
        <v>31193</v>
      </c>
      <c r="X43" s="89">
        <v>28569</v>
      </c>
      <c r="Y43" s="89">
        <v>27559</v>
      </c>
      <c r="Z43" s="89">
        <v>26864</v>
      </c>
      <c r="AA43" s="89">
        <v>26375</v>
      </c>
      <c r="AB43" s="89">
        <v>31236</v>
      </c>
      <c r="AC43" s="89">
        <v>30766</v>
      </c>
      <c r="AD43" s="89">
        <v>37041</v>
      </c>
      <c r="AE43" s="89">
        <v>40119</v>
      </c>
      <c r="AF43" s="72">
        <f t="shared" si="3"/>
        <v>31362.8125</v>
      </c>
      <c r="AG43" s="175">
        <v>-0.28375440699999999</v>
      </c>
      <c r="AH43" s="175">
        <v>-0.477361802</v>
      </c>
      <c r="AI43" s="175">
        <v>-0.25225482799999999</v>
      </c>
      <c r="AJ43" s="175">
        <v>-0.18086608600000001</v>
      </c>
      <c r="AK43" s="175">
        <v>-0.11936703</v>
      </c>
      <c r="AL43" s="175">
        <v>-7.9957525000000002E-2</v>
      </c>
      <c r="AM43" s="175">
        <v>-0.131666018</v>
      </c>
      <c r="AN43" s="175">
        <v>-0.19876191200000001</v>
      </c>
      <c r="AO43" s="175">
        <v>-0.19740982100000001</v>
      </c>
      <c r="AP43" s="175">
        <v>-0.22425829</v>
      </c>
      <c r="AQ43" s="175">
        <v>-0.16480646700000001</v>
      </c>
      <c r="AR43" s="175">
        <v>-0.136887231</v>
      </c>
      <c r="AS43" s="175">
        <v>-8.2373678000000006E-2</v>
      </c>
      <c r="AT43" s="175">
        <v>-0.100146242</v>
      </c>
      <c r="AU43" s="175">
        <v>-3.7220907999999997E-2</v>
      </c>
      <c r="AV43" s="257">
        <v>-5.5801364999999999E-2</v>
      </c>
    </row>
    <row r="44" spans="1:71" ht="15" customHeight="1" x14ac:dyDescent="0.35">
      <c r="A44" s="136" t="s">
        <v>53</v>
      </c>
      <c r="B44" s="246" t="s">
        <v>247</v>
      </c>
      <c r="C44" s="72">
        <v>34526</v>
      </c>
      <c r="D44" s="72">
        <v>31759</v>
      </c>
      <c r="E44" s="173">
        <v>37115</v>
      </c>
      <c r="F44" s="173">
        <v>37643</v>
      </c>
      <c r="G44" s="173">
        <v>39523</v>
      </c>
      <c r="H44" s="173">
        <v>39014</v>
      </c>
      <c r="I44" s="173">
        <v>40972</v>
      </c>
      <c r="J44" s="173">
        <v>40635</v>
      </c>
      <c r="K44" s="173">
        <v>39521</v>
      </c>
      <c r="L44" s="173">
        <v>39762</v>
      </c>
      <c r="M44" s="173">
        <v>37771</v>
      </c>
      <c r="N44" s="173">
        <v>37142</v>
      </c>
      <c r="O44" s="173">
        <f t="shared" si="2"/>
        <v>37948.583333333336</v>
      </c>
      <c r="P44" s="173">
        <v>23834</v>
      </c>
      <c r="Q44" s="173">
        <v>17252</v>
      </c>
      <c r="R44" s="173">
        <v>27300</v>
      </c>
      <c r="S44" s="173">
        <v>31515</v>
      </c>
      <c r="T44" s="173">
        <v>34112</v>
      </c>
      <c r="U44" s="173">
        <v>35940</v>
      </c>
      <c r="V44" s="173">
        <v>33756</v>
      </c>
      <c r="W44" s="173">
        <v>32382</v>
      </c>
      <c r="X44" s="173">
        <v>30238</v>
      </c>
      <c r="Y44" s="173">
        <v>28420</v>
      </c>
      <c r="Z44" s="173">
        <v>28770</v>
      </c>
      <c r="AA44" s="72">
        <v>28288</v>
      </c>
      <c r="AB44" s="72">
        <v>34859</v>
      </c>
      <c r="AC44" s="72">
        <v>33070</v>
      </c>
      <c r="AD44" s="72">
        <v>38487</v>
      </c>
      <c r="AE44" s="72">
        <v>39138</v>
      </c>
      <c r="AF44" s="72">
        <f>AVERAGE(P44:AE44)</f>
        <v>31085.0625</v>
      </c>
      <c r="AG44" s="175">
        <v>-0.35783376</v>
      </c>
      <c r="AH44" s="175">
        <v>-0.54169433899999997</v>
      </c>
      <c r="AI44" s="175">
        <v>-0.309262961</v>
      </c>
      <c r="AJ44" s="175">
        <v>-0.192213052</v>
      </c>
      <c r="AK44" s="175">
        <v>-0.167431417</v>
      </c>
      <c r="AL44" s="175">
        <v>-0.11554079</v>
      </c>
      <c r="AM44" s="175">
        <v>-0.14587181499999999</v>
      </c>
      <c r="AN44" s="175">
        <v>-0.185604346</v>
      </c>
      <c r="AO44" s="175">
        <v>-0.19943872300000001</v>
      </c>
      <c r="AP44" s="175">
        <v>-0.234828496</v>
      </c>
      <c r="AQ44" s="175">
        <v>-0.16671493900000001</v>
      </c>
      <c r="AR44" s="175">
        <v>-0.10929185399999999</v>
      </c>
      <c r="AS44" s="175">
        <v>-6.0784049999999999E-2</v>
      </c>
      <c r="AT44" s="175">
        <v>-0.12148341</v>
      </c>
      <c r="AU44" s="175">
        <v>-2.6212585E-2</v>
      </c>
      <c r="AV44" s="257">
        <v>3.1783459999999999E-3</v>
      </c>
    </row>
    <row r="45" spans="1:71" ht="15" customHeight="1" x14ac:dyDescent="0.35">
      <c r="A45" s="136" t="s">
        <v>53</v>
      </c>
      <c r="B45" s="258" t="s">
        <v>127</v>
      </c>
      <c r="C45" s="72">
        <v>34825</v>
      </c>
      <c r="D45" s="72">
        <v>32488</v>
      </c>
      <c r="E45" s="173">
        <v>38468</v>
      </c>
      <c r="F45" s="173">
        <v>34980</v>
      </c>
      <c r="G45" s="173">
        <v>34223</v>
      </c>
      <c r="H45" s="173">
        <v>31141</v>
      </c>
      <c r="I45" s="173">
        <v>32465</v>
      </c>
      <c r="J45" s="173">
        <v>32965</v>
      </c>
      <c r="K45" s="173">
        <v>34284</v>
      </c>
      <c r="L45" s="173">
        <v>35977</v>
      </c>
      <c r="M45" s="173">
        <v>35167</v>
      </c>
      <c r="N45" s="173">
        <v>34367</v>
      </c>
      <c r="O45" s="173">
        <f t="shared" si="2"/>
        <v>34279.166666666664</v>
      </c>
      <c r="P45" s="173">
        <v>28468</v>
      </c>
      <c r="Q45" s="173">
        <v>23829</v>
      </c>
      <c r="R45" s="173">
        <v>27933</v>
      </c>
      <c r="S45" s="173">
        <v>28563</v>
      </c>
      <c r="T45" s="173">
        <v>30072</v>
      </c>
      <c r="U45" s="173">
        <v>30485</v>
      </c>
      <c r="V45" s="173">
        <v>30195</v>
      </c>
      <c r="W45" s="173">
        <v>30677</v>
      </c>
      <c r="X45" s="173">
        <v>30292</v>
      </c>
      <c r="Y45" s="173">
        <v>29727</v>
      </c>
      <c r="Z45" s="173">
        <v>31785</v>
      </c>
      <c r="AA45" s="72">
        <v>30596</v>
      </c>
      <c r="AB45" s="72">
        <v>34580</v>
      </c>
      <c r="AC45" s="72">
        <v>31653</v>
      </c>
      <c r="AD45" s="72">
        <v>34981</v>
      </c>
      <c r="AE45" s="72">
        <v>34664</v>
      </c>
      <c r="AF45" s="72">
        <f t="shared" si="3"/>
        <v>30531.25</v>
      </c>
      <c r="AG45" s="175">
        <v>-0.25995632699999999</v>
      </c>
      <c r="AH45" s="175">
        <v>-0.31878216100000001</v>
      </c>
      <c r="AI45" s="175">
        <v>-0.18379452399999999</v>
      </c>
      <c r="AJ45" s="175">
        <v>-8.2784753000000003E-2</v>
      </c>
      <c r="AK45" s="175">
        <v>-7.3710149000000003E-2</v>
      </c>
      <c r="AL45" s="175">
        <v>-7.5231305999999998E-2</v>
      </c>
      <c r="AM45" s="175">
        <v>-0.11926846300000001</v>
      </c>
      <c r="AN45" s="175">
        <v>-0.14731634099999999</v>
      </c>
      <c r="AO45" s="175">
        <v>-0.13862427799999999</v>
      </c>
      <c r="AP45" s="175">
        <v>-0.13501323900000001</v>
      </c>
      <c r="AQ45" s="175">
        <v>-8.7293610999999993E-2</v>
      </c>
      <c r="AR45" s="175">
        <v>-5.8236887000000001E-2</v>
      </c>
      <c r="AS45" s="175">
        <v>-0.10107102</v>
      </c>
      <c r="AT45" s="175">
        <v>-9.5111492000000006E-2</v>
      </c>
      <c r="AU45" s="175">
        <v>2.2148846999999999E-2</v>
      </c>
      <c r="AV45" s="257">
        <v>0.1131306</v>
      </c>
    </row>
    <row r="46" spans="1:71" ht="15" customHeight="1" x14ac:dyDescent="0.35">
      <c r="A46" s="136" t="s">
        <v>53</v>
      </c>
      <c r="B46" s="246" t="s">
        <v>252</v>
      </c>
      <c r="C46" s="72">
        <v>29159</v>
      </c>
      <c r="D46" s="72">
        <v>26072</v>
      </c>
      <c r="E46" s="173">
        <v>30674</v>
      </c>
      <c r="F46" s="173">
        <v>29655</v>
      </c>
      <c r="G46" s="173">
        <v>29519</v>
      </c>
      <c r="H46" s="173">
        <v>27195</v>
      </c>
      <c r="I46" s="173">
        <v>28177</v>
      </c>
      <c r="J46" s="173">
        <v>28122</v>
      </c>
      <c r="K46" s="173">
        <v>28339</v>
      </c>
      <c r="L46" s="173">
        <v>30252</v>
      </c>
      <c r="M46" s="173">
        <v>29502</v>
      </c>
      <c r="N46" s="173">
        <v>29592</v>
      </c>
      <c r="O46" s="173">
        <f t="shared" si="2"/>
        <v>28854.833333333332</v>
      </c>
      <c r="P46" s="173">
        <v>22223</v>
      </c>
      <c r="Q46" s="173">
        <v>18002</v>
      </c>
      <c r="R46" s="173">
        <v>22671</v>
      </c>
      <c r="S46" s="173">
        <v>24174</v>
      </c>
      <c r="T46" s="173">
        <v>25314</v>
      </c>
      <c r="U46" s="173">
        <v>25793</v>
      </c>
      <c r="V46" s="173">
        <v>25449</v>
      </c>
      <c r="W46" s="173">
        <v>26215</v>
      </c>
      <c r="X46" s="173">
        <v>25381</v>
      </c>
      <c r="Y46" s="173">
        <v>25518</v>
      </c>
      <c r="Z46" s="173">
        <v>26286</v>
      </c>
      <c r="AA46" s="72">
        <v>25111</v>
      </c>
      <c r="AB46" s="72">
        <v>28676</v>
      </c>
      <c r="AC46" s="72">
        <v>26496</v>
      </c>
      <c r="AD46" s="72">
        <v>28809</v>
      </c>
      <c r="AE46" s="72">
        <v>28149</v>
      </c>
      <c r="AF46" s="72">
        <f t="shared" si="3"/>
        <v>25266.6875</v>
      </c>
      <c r="AG46" s="175">
        <v>-0.27551020399999998</v>
      </c>
      <c r="AH46" s="175">
        <v>-0.39295228500000001</v>
      </c>
      <c r="AI46" s="175">
        <v>-0.23198617799999999</v>
      </c>
      <c r="AJ46" s="175">
        <v>-0.111086597</v>
      </c>
      <c r="AK46" s="175">
        <v>-0.101607694</v>
      </c>
      <c r="AL46" s="175">
        <v>-8.2817722999999996E-2</v>
      </c>
      <c r="AM46" s="175">
        <v>-0.101979604</v>
      </c>
      <c r="AN46" s="175">
        <v>-0.13344572299999999</v>
      </c>
      <c r="AO46" s="175">
        <v>-0.13968544499999999</v>
      </c>
      <c r="AP46" s="175">
        <v>-0.137672344</v>
      </c>
      <c r="AQ46" s="175">
        <v>-9.8528755999999995E-2</v>
      </c>
      <c r="AR46" s="175">
        <v>-3.6859466E-2</v>
      </c>
      <c r="AS46" s="175">
        <v>-6.5136598000000004E-2</v>
      </c>
      <c r="AT46" s="175">
        <v>-0.106525038</v>
      </c>
      <c r="AU46" s="175">
        <v>-2.4052305E-2</v>
      </c>
      <c r="AV46" s="257">
        <v>3.5079977999999998E-2</v>
      </c>
    </row>
    <row r="47" spans="1:71" ht="15" customHeight="1" x14ac:dyDescent="0.35">
      <c r="A47" s="136" t="s">
        <v>53</v>
      </c>
      <c r="B47" s="246" t="s">
        <v>253</v>
      </c>
      <c r="C47" s="72">
        <v>22788</v>
      </c>
      <c r="D47" s="72">
        <v>20918</v>
      </c>
      <c r="E47" s="173">
        <v>24024</v>
      </c>
      <c r="F47" s="173">
        <v>24042</v>
      </c>
      <c r="G47" s="173">
        <v>25093</v>
      </c>
      <c r="H47" s="173">
        <v>25301</v>
      </c>
      <c r="I47" s="173">
        <v>27122</v>
      </c>
      <c r="J47" s="173">
        <v>27922</v>
      </c>
      <c r="K47" s="173">
        <v>26128</v>
      </c>
      <c r="L47" s="173">
        <v>25978</v>
      </c>
      <c r="M47" s="173">
        <v>24346</v>
      </c>
      <c r="N47" s="173">
        <v>25420</v>
      </c>
      <c r="O47" s="173">
        <f t="shared" si="2"/>
        <v>24923.5</v>
      </c>
      <c r="P47" s="173">
        <v>18209</v>
      </c>
      <c r="Q47" s="173">
        <v>14228</v>
      </c>
      <c r="R47" s="173">
        <v>18757</v>
      </c>
      <c r="S47" s="173">
        <v>21588</v>
      </c>
      <c r="T47" s="173">
        <v>24355</v>
      </c>
      <c r="U47" s="173">
        <v>25605</v>
      </c>
      <c r="V47" s="173">
        <v>23714</v>
      </c>
      <c r="W47" s="173">
        <v>22982</v>
      </c>
      <c r="X47" s="173">
        <v>20872</v>
      </c>
      <c r="Y47" s="173">
        <v>21275</v>
      </c>
      <c r="Z47" s="173">
        <v>20416</v>
      </c>
      <c r="AA47" s="72">
        <v>19412</v>
      </c>
      <c r="AB47" s="72">
        <v>22749</v>
      </c>
      <c r="AC47" s="72">
        <v>21530</v>
      </c>
      <c r="AD47" s="72">
        <v>23435</v>
      </c>
      <c r="AE47" s="72">
        <v>24255</v>
      </c>
      <c r="AF47" s="72">
        <f t="shared" si="3"/>
        <v>21461.375</v>
      </c>
      <c r="AG47" s="175">
        <v>-0.24204961699999999</v>
      </c>
      <c r="AH47" s="175">
        <v>-0.40820231299999998</v>
      </c>
      <c r="AI47" s="175">
        <v>-0.252500697</v>
      </c>
      <c r="AJ47" s="175">
        <v>-0.146753093</v>
      </c>
      <c r="AK47" s="175">
        <v>-0.1020205</v>
      </c>
      <c r="AL47" s="175">
        <v>-8.2981161999999997E-2</v>
      </c>
      <c r="AM47" s="175">
        <v>-9.2391303999999994E-2</v>
      </c>
      <c r="AN47" s="175">
        <v>-0.11532835499999999</v>
      </c>
      <c r="AO47" s="175">
        <v>-0.14269284500000001</v>
      </c>
      <c r="AP47" s="175">
        <v>-0.16306058200000001</v>
      </c>
      <c r="AQ47" s="175">
        <v>-0.104089872</v>
      </c>
      <c r="AR47" s="175">
        <v>-7.1995410999999995E-2</v>
      </c>
      <c r="AS47" s="175">
        <v>-5.3071927999999997E-2</v>
      </c>
      <c r="AT47" s="175">
        <v>-0.10448382000000001</v>
      </c>
      <c r="AU47" s="175">
        <v>-6.6074203999999997E-2</v>
      </c>
      <c r="AV47" s="257">
        <v>-4.1342239000000003E-2</v>
      </c>
    </row>
    <row r="48" spans="1:71" ht="15" customHeight="1" x14ac:dyDescent="0.35">
      <c r="A48" s="137" t="s">
        <v>53</v>
      </c>
      <c r="B48" s="253" t="s">
        <v>136</v>
      </c>
      <c r="C48" s="72">
        <v>21752</v>
      </c>
      <c r="D48" s="72">
        <v>21627</v>
      </c>
      <c r="E48" s="174">
        <v>21245</v>
      </c>
      <c r="F48" s="174">
        <v>18493</v>
      </c>
      <c r="G48" s="174">
        <v>22395</v>
      </c>
      <c r="H48" s="174">
        <v>24336</v>
      </c>
      <c r="I48" s="174">
        <v>24278</v>
      </c>
      <c r="J48" s="174">
        <v>23774</v>
      </c>
      <c r="K48" s="174">
        <v>23182</v>
      </c>
      <c r="L48" s="174">
        <v>21279</v>
      </c>
      <c r="M48" s="174">
        <v>20248</v>
      </c>
      <c r="N48" s="174">
        <v>21192</v>
      </c>
      <c r="O48" s="174">
        <f t="shared" si="2"/>
        <v>21983.416666666668</v>
      </c>
      <c r="P48" s="173">
        <v>15525</v>
      </c>
      <c r="Q48" s="173">
        <v>11683</v>
      </c>
      <c r="R48" s="173">
        <v>18130</v>
      </c>
      <c r="S48" s="173">
        <v>21840</v>
      </c>
      <c r="T48" s="173">
        <v>22891</v>
      </c>
      <c r="U48" s="173">
        <v>24124</v>
      </c>
      <c r="V48" s="173">
        <v>22130</v>
      </c>
      <c r="W48" s="173">
        <v>19028</v>
      </c>
      <c r="X48" s="173">
        <v>17608</v>
      </c>
      <c r="Y48" s="173">
        <v>18457</v>
      </c>
      <c r="Z48" s="174">
        <v>17979</v>
      </c>
      <c r="AA48" s="72">
        <v>18008</v>
      </c>
      <c r="AB48" s="72">
        <v>19642</v>
      </c>
      <c r="AC48" s="72">
        <v>17722</v>
      </c>
      <c r="AD48" s="72">
        <v>22575</v>
      </c>
      <c r="AE48" s="72">
        <v>23321</v>
      </c>
      <c r="AF48" s="72">
        <f t="shared" si="3"/>
        <v>19416.4375</v>
      </c>
      <c r="AG48" s="175">
        <v>-0.26923982099999999</v>
      </c>
      <c r="AH48" s="175">
        <v>-0.36824744500000001</v>
      </c>
      <c r="AI48" s="175">
        <v>-0.19044429600000001</v>
      </c>
      <c r="AJ48" s="175">
        <v>-0.102564103</v>
      </c>
      <c r="AK48" s="175">
        <v>-5.7129911999999998E-2</v>
      </c>
      <c r="AL48" s="175">
        <v>1.4721965E-2</v>
      </c>
      <c r="AM48" s="175">
        <v>-4.5380035999999999E-2</v>
      </c>
      <c r="AN48" s="175">
        <v>-0.10578504599999999</v>
      </c>
      <c r="AO48" s="175">
        <v>-0.13038324800000001</v>
      </c>
      <c r="AP48" s="175">
        <v>-0.12905813499999999</v>
      </c>
      <c r="AQ48" s="175">
        <v>-0.173455314</v>
      </c>
      <c r="AR48" s="175">
        <v>-0.167337125</v>
      </c>
      <c r="AS48" s="175">
        <v>-7.5453047999999995E-2</v>
      </c>
      <c r="AT48" s="175">
        <v>-4.1691450999999997E-2</v>
      </c>
      <c r="AU48" s="175">
        <v>8.0375080000000005E-3</v>
      </c>
      <c r="AV48" s="257">
        <v>-4.1707757999999998E-2</v>
      </c>
    </row>
    <row r="49" spans="1:48" ht="15" customHeight="1" x14ac:dyDescent="0.35">
      <c r="A49" s="135" t="s">
        <v>54</v>
      </c>
      <c r="B49" s="254" t="s">
        <v>128</v>
      </c>
      <c r="C49" s="72">
        <v>44351</v>
      </c>
      <c r="D49" s="72">
        <v>40415</v>
      </c>
      <c r="E49" s="173">
        <v>46600</v>
      </c>
      <c r="F49" s="173">
        <v>47174</v>
      </c>
      <c r="G49" s="173">
        <v>51683</v>
      </c>
      <c r="H49" s="173">
        <v>53834</v>
      </c>
      <c r="I49" s="173">
        <v>58455</v>
      </c>
      <c r="J49" s="173">
        <v>57807</v>
      </c>
      <c r="K49" s="173">
        <v>51409</v>
      </c>
      <c r="L49" s="173">
        <v>49888</v>
      </c>
      <c r="M49" s="173">
        <v>45557</v>
      </c>
      <c r="N49" s="173">
        <v>46217</v>
      </c>
      <c r="O49" s="173">
        <f t="shared" si="2"/>
        <v>49449.166666666664</v>
      </c>
      <c r="P49" s="173">
        <v>38775</v>
      </c>
      <c r="Q49" s="173">
        <v>27296</v>
      </c>
      <c r="R49" s="173">
        <v>37132</v>
      </c>
      <c r="S49" s="173">
        <v>47075</v>
      </c>
      <c r="T49" s="173">
        <v>52599</v>
      </c>
      <c r="U49" s="173">
        <v>53197</v>
      </c>
      <c r="V49" s="173">
        <v>52360</v>
      </c>
      <c r="W49" s="173">
        <v>45438</v>
      </c>
      <c r="X49" s="173">
        <v>42577</v>
      </c>
      <c r="Y49" s="173">
        <v>43025</v>
      </c>
      <c r="Z49" s="173">
        <v>40207</v>
      </c>
      <c r="AA49" s="72">
        <v>35672</v>
      </c>
      <c r="AB49" s="72">
        <v>43760</v>
      </c>
      <c r="AC49" s="72">
        <v>42740</v>
      </c>
      <c r="AD49" s="72">
        <v>44288</v>
      </c>
      <c r="AE49" s="72">
        <v>45656</v>
      </c>
      <c r="AF49" s="72">
        <f t="shared" si="3"/>
        <v>43237.3125</v>
      </c>
      <c r="AG49" s="175">
        <v>-0.16791845499999999</v>
      </c>
      <c r="AH49" s="175">
        <v>-0.42137618199999999</v>
      </c>
      <c r="AI49" s="175">
        <v>-0.28154325400000002</v>
      </c>
      <c r="AJ49" s="175">
        <v>-0.125552625</v>
      </c>
      <c r="AK49" s="175">
        <v>-0.10017962499999999</v>
      </c>
      <c r="AL49" s="175">
        <v>-7.9748127000000002E-2</v>
      </c>
      <c r="AM49" s="175">
        <v>1.8498706E-2</v>
      </c>
      <c r="AN49" s="175">
        <v>-8.9199808000000005E-2</v>
      </c>
      <c r="AO49" s="175">
        <v>-6.5412559999999995E-2</v>
      </c>
      <c r="AP49" s="175">
        <v>-6.9065495000000005E-2</v>
      </c>
      <c r="AQ49" s="175">
        <v>-9.3436450000000004E-2</v>
      </c>
      <c r="AR49" s="175">
        <v>-0.11735741700000001</v>
      </c>
      <c r="AS49" s="175">
        <v>-6.0944206000000001E-2</v>
      </c>
      <c r="AT49" s="175">
        <v>-9.3992453000000004E-2</v>
      </c>
      <c r="AU49" s="175">
        <v>-0.14308379900000001</v>
      </c>
      <c r="AV49" s="257">
        <v>-0.15191143100000001</v>
      </c>
    </row>
    <row r="50" spans="1:48" ht="15" customHeight="1" x14ac:dyDescent="0.35">
      <c r="A50" s="112" t="s">
        <v>54</v>
      </c>
      <c r="B50" s="246" t="s">
        <v>251</v>
      </c>
      <c r="C50" s="72">
        <v>44135</v>
      </c>
      <c r="D50" s="72">
        <v>40983</v>
      </c>
      <c r="E50" s="173">
        <v>47542</v>
      </c>
      <c r="F50" s="173">
        <v>48194</v>
      </c>
      <c r="G50" s="173">
        <v>55875</v>
      </c>
      <c r="H50" s="173">
        <v>61032</v>
      </c>
      <c r="I50" s="173">
        <v>68326</v>
      </c>
      <c r="J50" s="173">
        <v>64651</v>
      </c>
      <c r="K50" s="173">
        <v>55264</v>
      </c>
      <c r="L50" s="173">
        <v>52287</v>
      </c>
      <c r="M50" s="173">
        <v>45145</v>
      </c>
      <c r="N50" s="173">
        <v>44161</v>
      </c>
      <c r="O50" s="173">
        <f t="shared" si="2"/>
        <v>52299.583333333336</v>
      </c>
      <c r="P50" s="173">
        <v>30132</v>
      </c>
      <c r="Q50" s="173">
        <v>22110</v>
      </c>
      <c r="R50" s="173">
        <v>37274</v>
      </c>
      <c r="S50" s="173">
        <v>46513</v>
      </c>
      <c r="T50" s="173">
        <v>53713</v>
      </c>
      <c r="U50" s="173">
        <v>53687</v>
      </c>
      <c r="V50" s="173">
        <v>44049</v>
      </c>
      <c r="W50" s="173">
        <v>38619</v>
      </c>
      <c r="X50" s="173">
        <v>34163</v>
      </c>
      <c r="Y50" s="173">
        <v>31214</v>
      </c>
      <c r="Z50" s="173">
        <v>30595</v>
      </c>
      <c r="AA50" s="72">
        <v>29707</v>
      </c>
      <c r="AB50" s="72">
        <v>36710</v>
      </c>
      <c r="AC50" s="72">
        <v>37727</v>
      </c>
      <c r="AD50" s="72">
        <v>45649</v>
      </c>
      <c r="AE50" s="72">
        <v>50142</v>
      </c>
      <c r="AF50" s="72">
        <f t="shared" si="3"/>
        <v>38875.25</v>
      </c>
      <c r="AG50" s="175">
        <v>-0.36620251599999998</v>
      </c>
      <c r="AH50" s="175">
        <v>-0.54122919899999999</v>
      </c>
      <c r="AI50" s="175">
        <v>-0.332903803</v>
      </c>
      <c r="AJ50" s="175">
        <v>-0.23789159800000001</v>
      </c>
      <c r="AK50" s="175">
        <v>-0.21387173300000001</v>
      </c>
      <c r="AL50" s="175">
        <v>-0.16958747699999999</v>
      </c>
      <c r="AM50" s="175">
        <v>-0.202935003</v>
      </c>
      <c r="AN50" s="175">
        <v>-0.261403408</v>
      </c>
      <c r="AO50" s="175">
        <v>-0.24326060499999999</v>
      </c>
      <c r="AP50" s="175">
        <v>-0.29317723800000001</v>
      </c>
      <c r="AQ50" s="175">
        <v>-0.306785998</v>
      </c>
      <c r="AR50" s="175">
        <v>-0.27513847200000002</v>
      </c>
      <c r="AS50" s="175">
        <v>-0.22784064600000001</v>
      </c>
      <c r="AT50" s="175">
        <v>-0.217184712</v>
      </c>
      <c r="AU50" s="175">
        <v>-0.18301566</v>
      </c>
      <c r="AV50" s="257">
        <v>-0.17843098700000001</v>
      </c>
    </row>
    <row r="51" spans="1:48" ht="15" customHeight="1" x14ac:dyDescent="0.35">
      <c r="A51" s="112" t="s">
        <v>54</v>
      </c>
      <c r="B51" s="246" t="s">
        <v>247</v>
      </c>
      <c r="C51" s="72">
        <v>33705</v>
      </c>
      <c r="D51" s="72">
        <v>30326</v>
      </c>
      <c r="E51" s="173">
        <v>35945</v>
      </c>
      <c r="F51" s="173">
        <v>35267</v>
      </c>
      <c r="G51" s="173">
        <v>38046</v>
      </c>
      <c r="H51" s="173">
        <v>36835</v>
      </c>
      <c r="I51" s="173">
        <v>38890</v>
      </c>
      <c r="J51" s="173">
        <v>38187</v>
      </c>
      <c r="K51" s="173">
        <v>36266</v>
      </c>
      <c r="L51" s="173">
        <v>34835</v>
      </c>
      <c r="M51" s="173">
        <v>32827</v>
      </c>
      <c r="N51" s="173">
        <v>31442</v>
      </c>
      <c r="O51" s="173">
        <f t="shared" si="2"/>
        <v>35214.25</v>
      </c>
      <c r="P51" s="173">
        <v>21286</v>
      </c>
      <c r="Q51" s="173">
        <v>14160</v>
      </c>
      <c r="R51" s="173">
        <v>22570</v>
      </c>
      <c r="S51" s="173">
        <v>27462</v>
      </c>
      <c r="T51" s="173">
        <v>30028</v>
      </c>
      <c r="U51" s="173">
        <v>31351</v>
      </c>
      <c r="V51" s="173">
        <v>28304</v>
      </c>
      <c r="W51" s="173">
        <v>26092</v>
      </c>
      <c r="X51" s="173">
        <v>24004</v>
      </c>
      <c r="Y51" s="173">
        <v>22290</v>
      </c>
      <c r="Z51" s="173">
        <v>23039</v>
      </c>
      <c r="AA51" s="72">
        <v>22521</v>
      </c>
      <c r="AB51" s="72">
        <v>28240</v>
      </c>
      <c r="AC51" s="72">
        <v>27396</v>
      </c>
      <c r="AD51" s="72">
        <v>32197</v>
      </c>
      <c r="AE51" s="72">
        <v>32047</v>
      </c>
      <c r="AF51" s="72">
        <f t="shared" si="3"/>
        <v>25811.6875</v>
      </c>
      <c r="AG51" s="175">
        <v>-0.40781749900000003</v>
      </c>
      <c r="AH51" s="175">
        <v>-0.59849150799999995</v>
      </c>
      <c r="AI51" s="175">
        <v>-0.40677075099999999</v>
      </c>
      <c r="AJ51" s="175">
        <v>-0.25445907400000001</v>
      </c>
      <c r="AK51" s="175">
        <v>-0.22787348900000001</v>
      </c>
      <c r="AL51" s="175">
        <v>-0.179013801</v>
      </c>
      <c r="AM51" s="175">
        <v>-0.21954447699999999</v>
      </c>
      <c r="AN51" s="175">
        <v>-0.25098320699999999</v>
      </c>
      <c r="AO51" s="175">
        <v>-0.26877265700000003</v>
      </c>
      <c r="AP51" s="175">
        <v>-0.291075631</v>
      </c>
      <c r="AQ51" s="175">
        <v>-0.31645156499999999</v>
      </c>
      <c r="AR51" s="175">
        <v>-0.25736991399999998</v>
      </c>
      <c r="AS51" s="175">
        <v>-0.21435526499999999</v>
      </c>
      <c r="AT51" s="175">
        <v>-0.223183146</v>
      </c>
      <c r="AU51" s="175">
        <v>-0.15373495200000001</v>
      </c>
      <c r="AV51" s="257">
        <v>-0.12998506900000001</v>
      </c>
    </row>
    <row r="52" spans="1:48" ht="15" customHeight="1" x14ac:dyDescent="0.35">
      <c r="A52" s="112" t="s">
        <v>54</v>
      </c>
      <c r="B52" s="246" t="s">
        <v>137</v>
      </c>
      <c r="C52" s="72">
        <v>21758</v>
      </c>
      <c r="D52" s="72">
        <v>19234</v>
      </c>
      <c r="E52" s="173">
        <v>22896</v>
      </c>
      <c r="F52" s="173">
        <v>23479</v>
      </c>
      <c r="G52" s="173">
        <v>28434</v>
      </c>
      <c r="H52" s="173">
        <v>31827</v>
      </c>
      <c r="I52" s="173">
        <v>35037</v>
      </c>
      <c r="J52" s="173">
        <v>34230</v>
      </c>
      <c r="K52" s="173">
        <v>28367</v>
      </c>
      <c r="L52" s="173">
        <v>26752</v>
      </c>
      <c r="M52" s="173">
        <v>22862</v>
      </c>
      <c r="N52" s="173">
        <v>21386</v>
      </c>
      <c r="O52" s="173">
        <f t="shared" si="2"/>
        <v>26355.166666666668</v>
      </c>
      <c r="P52" s="173">
        <v>17201</v>
      </c>
      <c r="Q52" s="173">
        <v>15465</v>
      </c>
      <c r="R52" s="173">
        <v>24531</v>
      </c>
      <c r="S52" s="173">
        <v>29473</v>
      </c>
      <c r="T52" s="173">
        <v>32970</v>
      </c>
      <c r="U52" s="173">
        <v>31662</v>
      </c>
      <c r="V52" s="173">
        <v>26618</v>
      </c>
      <c r="W52" s="173">
        <v>23276</v>
      </c>
      <c r="X52" s="173">
        <v>20596</v>
      </c>
      <c r="Y52" s="173">
        <v>18417</v>
      </c>
      <c r="Z52" s="173">
        <v>17455</v>
      </c>
      <c r="AA52" s="72">
        <v>16189</v>
      </c>
      <c r="AB52" s="72">
        <v>20365</v>
      </c>
      <c r="AC52" s="72">
        <v>21576</v>
      </c>
      <c r="AD52" s="72">
        <v>26331</v>
      </c>
      <c r="AE52" s="72">
        <v>29210</v>
      </c>
      <c r="AF52" s="72">
        <f t="shared" si="3"/>
        <v>23208.4375</v>
      </c>
      <c r="AG52" s="175">
        <v>-0.24873340299999999</v>
      </c>
      <c r="AH52" s="175">
        <v>-0.34132629199999998</v>
      </c>
      <c r="AI52" s="175">
        <v>-0.13726524600000001</v>
      </c>
      <c r="AJ52" s="175">
        <v>-7.3962359000000005E-2</v>
      </c>
      <c r="AK52" s="175">
        <v>-5.8994776999999998E-2</v>
      </c>
      <c r="AL52" s="175">
        <v>-7.5021910999999997E-2</v>
      </c>
      <c r="AM52" s="175">
        <v>-6.165615E-2</v>
      </c>
      <c r="AN52" s="175">
        <v>-0.12993421099999999</v>
      </c>
      <c r="AO52" s="175">
        <v>-9.9116438000000001E-2</v>
      </c>
      <c r="AP52" s="175">
        <v>-0.13882914099999999</v>
      </c>
      <c r="AQ52" s="175">
        <v>-0.19776633900000001</v>
      </c>
      <c r="AR52" s="175">
        <v>-0.15831340299999999</v>
      </c>
      <c r="AS52" s="175">
        <v>-0.110543326</v>
      </c>
      <c r="AT52" s="175">
        <v>-8.1051152000000001E-2</v>
      </c>
      <c r="AU52" s="175">
        <v>-7.3960751000000005E-2</v>
      </c>
      <c r="AV52" s="257">
        <v>-8.2225782999999997E-2</v>
      </c>
    </row>
    <row r="53" spans="1:48" ht="15" customHeight="1" x14ac:dyDescent="0.35">
      <c r="A53" s="112" t="s">
        <v>54</v>
      </c>
      <c r="B53" s="246" t="s">
        <v>254</v>
      </c>
      <c r="C53" s="72">
        <v>30137</v>
      </c>
      <c r="D53" s="72">
        <v>27210</v>
      </c>
      <c r="E53" s="173">
        <v>32407</v>
      </c>
      <c r="F53" s="173">
        <v>31772</v>
      </c>
      <c r="G53" s="173">
        <v>30595</v>
      </c>
      <c r="H53" s="173">
        <v>27049</v>
      </c>
      <c r="I53" s="173">
        <v>29076</v>
      </c>
      <c r="J53" s="173">
        <v>29227</v>
      </c>
      <c r="K53" s="173">
        <v>27437</v>
      </c>
      <c r="L53" s="173">
        <v>28152</v>
      </c>
      <c r="M53" s="173">
        <v>27414</v>
      </c>
      <c r="N53" s="173">
        <v>28986</v>
      </c>
      <c r="O53" s="173">
        <f t="shared" si="2"/>
        <v>29121.833333333332</v>
      </c>
      <c r="P53" s="173">
        <v>21240</v>
      </c>
      <c r="Q53" s="173">
        <v>14837</v>
      </c>
      <c r="R53" s="173">
        <v>19378</v>
      </c>
      <c r="S53" s="173">
        <v>21738</v>
      </c>
      <c r="T53" s="173">
        <v>24554</v>
      </c>
      <c r="U53" s="173">
        <v>24823</v>
      </c>
      <c r="V53" s="173">
        <v>23105</v>
      </c>
      <c r="W53" s="173">
        <v>22416</v>
      </c>
      <c r="X53" s="173">
        <v>20683</v>
      </c>
      <c r="Y53" s="173">
        <v>20098</v>
      </c>
      <c r="Z53" s="173">
        <v>20956</v>
      </c>
      <c r="AA53" s="72">
        <v>20031</v>
      </c>
      <c r="AB53" s="72">
        <v>23793</v>
      </c>
      <c r="AC53" s="72">
        <v>22188</v>
      </c>
      <c r="AD53" s="72">
        <v>23371</v>
      </c>
      <c r="AE53" s="72">
        <v>22841</v>
      </c>
      <c r="AF53" s="72">
        <f t="shared" si="3"/>
        <v>21628.25</v>
      </c>
      <c r="AG53" s="175">
        <v>-0.34458604599999998</v>
      </c>
      <c r="AH53" s="175">
        <v>-0.53301649299999998</v>
      </c>
      <c r="AI53" s="175">
        <v>-0.36662853400000001</v>
      </c>
      <c r="AJ53" s="175">
        <v>-0.19634736999999999</v>
      </c>
      <c r="AK53" s="175">
        <v>-0.155523456</v>
      </c>
      <c r="AL53" s="175">
        <v>-0.15068258800000001</v>
      </c>
      <c r="AM53" s="175">
        <v>-0.15788898200000001</v>
      </c>
      <c r="AN53" s="175">
        <v>-0.20375106600000001</v>
      </c>
      <c r="AO53" s="175">
        <v>-0.24553148</v>
      </c>
      <c r="AP53" s="175">
        <v>-0.30663078700000002</v>
      </c>
      <c r="AQ53" s="175">
        <v>-0.30464213400000001</v>
      </c>
      <c r="AR53" s="175">
        <v>-0.263836825</v>
      </c>
      <c r="AS53" s="175">
        <v>-0.26580677000000003</v>
      </c>
      <c r="AT53" s="175">
        <v>-0.30164925100000001</v>
      </c>
      <c r="AU53" s="175">
        <v>-0.23611701299999999</v>
      </c>
      <c r="AV53" s="257">
        <v>-0.15556952199999999</v>
      </c>
    </row>
    <row r="54" spans="1:48" ht="15" customHeight="1" x14ac:dyDescent="0.35">
      <c r="A54" s="112" t="s">
        <v>54</v>
      </c>
      <c r="B54" s="246" t="s">
        <v>125</v>
      </c>
      <c r="C54" s="72">
        <v>33709</v>
      </c>
      <c r="D54" s="72">
        <v>30255</v>
      </c>
      <c r="E54" s="173">
        <v>39911</v>
      </c>
      <c r="F54" s="173">
        <v>39803</v>
      </c>
      <c r="G54" s="173">
        <v>40824</v>
      </c>
      <c r="H54" s="173">
        <v>39499</v>
      </c>
      <c r="I54" s="173">
        <v>43081</v>
      </c>
      <c r="J54" s="173">
        <v>41441</v>
      </c>
      <c r="K54" s="173">
        <v>40054</v>
      </c>
      <c r="L54" s="173">
        <v>39856</v>
      </c>
      <c r="M54" s="173">
        <v>35955</v>
      </c>
      <c r="N54" s="173">
        <v>43341</v>
      </c>
      <c r="O54" s="173">
        <f t="shared" si="2"/>
        <v>38977.416666666664</v>
      </c>
      <c r="P54" s="173">
        <v>22438</v>
      </c>
      <c r="Q54" s="173">
        <v>8155</v>
      </c>
      <c r="R54" s="173">
        <v>14373</v>
      </c>
      <c r="S54" s="173">
        <v>21026</v>
      </c>
      <c r="T54" s="173">
        <v>28433</v>
      </c>
      <c r="U54" s="173">
        <v>29233</v>
      </c>
      <c r="V54" s="173">
        <v>23861</v>
      </c>
      <c r="W54" s="173">
        <v>18177</v>
      </c>
      <c r="X54" s="173">
        <v>16533</v>
      </c>
      <c r="Y54" s="173">
        <v>14527</v>
      </c>
      <c r="Z54" s="173">
        <v>13429</v>
      </c>
      <c r="AA54" s="72">
        <v>14872</v>
      </c>
      <c r="AB54" s="72">
        <v>22145</v>
      </c>
      <c r="AC54" s="72">
        <v>23840</v>
      </c>
      <c r="AD54" s="72">
        <v>30930</v>
      </c>
      <c r="AE54" s="72">
        <v>36610</v>
      </c>
      <c r="AF54" s="72">
        <f t="shared" si="3"/>
        <v>21161.375</v>
      </c>
      <c r="AG54" s="175">
        <v>-0.43779910300000002</v>
      </c>
      <c r="AH54" s="175">
        <v>-0.79511594600000002</v>
      </c>
      <c r="AI54" s="175">
        <v>-0.64792768999999995</v>
      </c>
      <c r="AJ54" s="175">
        <v>-0.46768272599999999</v>
      </c>
      <c r="AK54" s="175">
        <v>-0.34001067800000001</v>
      </c>
      <c r="AL54" s="175">
        <v>-0.29458748600000001</v>
      </c>
      <c r="AM54" s="175">
        <v>-0.40427922300000002</v>
      </c>
      <c r="AN54" s="175">
        <v>-0.54393315900000005</v>
      </c>
      <c r="AO54" s="175">
        <v>-0.54017521899999998</v>
      </c>
      <c r="AP54" s="175">
        <v>-0.664820839</v>
      </c>
      <c r="AQ54" s="175">
        <v>-0.60161974500000004</v>
      </c>
      <c r="AR54" s="175">
        <v>-0.50844488499999996</v>
      </c>
      <c r="AS54" s="175">
        <v>-0.445140437</v>
      </c>
      <c r="AT54" s="175">
        <v>-0.40105017199999998</v>
      </c>
      <c r="AU54" s="175">
        <v>-0.24235743700000001</v>
      </c>
      <c r="AV54" s="257">
        <v>-7.3141092000000005E-2</v>
      </c>
    </row>
    <row r="55" spans="1:48" ht="15" customHeight="1" x14ac:dyDescent="0.35">
      <c r="A55" s="112" t="s">
        <v>54</v>
      </c>
      <c r="B55" s="246" t="s">
        <v>121</v>
      </c>
      <c r="C55" s="72">
        <v>28727</v>
      </c>
      <c r="D55" s="72">
        <v>27666</v>
      </c>
      <c r="E55" s="173">
        <v>28891</v>
      </c>
      <c r="F55" s="173">
        <v>26201</v>
      </c>
      <c r="G55" s="173">
        <v>31103</v>
      </c>
      <c r="H55" s="173">
        <v>31654</v>
      </c>
      <c r="I55" s="173">
        <v>32096</v>
      </c>
      <c r="J55" s="173">
        <v>30634</v>
      </c>
      <c r="K55" s="173">
        <v>29460</v>
      </c>
      <c r="L55" s="173">
        <v>29158</v>
      </c>
      <c r="M55" s="173">
        <v>26833</v>
      </c>
      <c r="N55" s="173">
        <v>24253</v>
      </c>
      <c r="O55" s="173">
        <f t="shared" si="2"/>
        <v>28889.666666666668</v>
      </c>
      <c r="P55" s="173">
        <v>15922</v>
      </c>
      <c r="Q55" s="173">
        <v>9066</v>
      </c>
      <c r="R55" s="173">
        <v>16307</v>
      </c>
      <c r="S55" s="173">
        <v>21443</v>
      </c>
      <c r="T55" s="173">
        <v>23818</v>
      </c>
      <c r="U55" s="173">
        <v>24643</v>
      </c>
      <c r="V55" s="173">
        <v>23003</v>
      </c>
      <c r="W55" s="173">
        <v>20132</v>
      </c>
      <c r="X55" s="173">
        <v>17929</v>
      </c>
      <c r="Y55" s="173">
        <v>15472</v>
      </c>
      <c r="Z55" s="173">
        <v>16067</v>
      </c>
      <c r="AA55" s="72">
        <v>16206</v>
      </c>
      <c r="AB55" s="72">
        <v>21048</v>
      </c>
      <c r="AC55" s="72">
        <v>18698</v>
      </c>
      <c r="AD55" s="72">
        <v>21916</v>
      </c>
      <c r="AE55" s="72">
        <v>23957</v>
      </c>
      <c r="AF55" s="72">
        <f t="shared" si="3"/>
        <v>19101.6875</v>
      </c>
      <c r="AG55" s="175">
        <v>-0.44889411899999998</v>
      </c>
      <c r="AH55" s="175">
        <v>-0.65398267200000004</v>
      </c>
      <c r="AI55" s="175">
        <v>-0.47570973900000002</v>
      </c>
      <c r="AJ55" s="175">
        <v>-0.32258166399999999</v>
      </c>
      <c r="AK55" s="175">
        <v>-0.25791375900000002</v>
      </c>
      <c r="AL55" s="175">
        <v>-0.19556701700000001</v>
      </c>
      <c r="AM55" s="175">
        <v>-0.219178547</v>
      </c>
      <c r="AN55" s="175">
        <v>-0.30955483900000003</v>
      </c>
      <c r="AO55" s="175">
        <v>-0.33183020899999999</v>
      </c>
      <c r="AP55" s="175">
        <v>-0.362058302</v>
      </c>
      <c r="AQ55" s="175">
        <v>-0.440700386</v>
      </c>
      <c r="AR55" s="175">
        <v>-0.41422684900000001</v>
      </c>
      <c r="AS55" s="175">
        <v>-0.27146862300000002</v>
      </c>
      <c r="AT55" s="175">
        <v>-0.28636311599999997</v>
      </c>
      <c r="AU55" s="175">
        <v>-0.29537343700000002</v>
      </c>
      <c r="AV55" s="257">
        <v>-0.24316042199999999</v>
      </c>
    </row>
    <row r="56" spans="1:48" ht="15" customHeight="1" x14ac:dyDescent="0.35">
      <c r="A56" s="112" t="s">
        <v>54</v>
      </c>
      <c r="B56" s="246" t="s">
        <v>249</v>
      </c>
      <c r="C56" s="72">
        <v>22735</v>
      </c>
      <c r="D56" s="72">
        <v>19512</v>
      </c>
      <c r="E56" s="173">
        <v>21925</v>
      </c>
      <c r="F56" s="173">
        <v>21985</v>
      </c>
      <c r="G56" s="173">
        <v>20970</v>
      </c>
      <c r="H56" s="173">
        <v>18975</v>
      </c>
      <c r="I56" s="173">
        <v>20160</v>
      </c>
      <c r="J56" s="173">
        <v>18587</v>
      </c>
      <c r="K56" s="173">
        <v>17353</v>
      </c>
      <c r="L56" s="173">
        <v>18509</v>
      </c>
      <c r="M56" s="173">
        <v>18332</v>
      </c>
      <c r="N56" s="173">
        <v>23224</v>
      </c>
      <c r="O56" s="173">
        <f t="shared" si="2"/>
        <v>20188.916666666668</v>
      </c>
      <c r="P56" s="173">
        <v>14305</v>
      </c>
      <c r="Q56" s="173">
        <v>8357</v>
      </c>
      <c r="R56" s="173">
        <v>10891</v>
      </c>
      <c r="S56" s="173">
        <v>12254</v>
      </c>
      <c r="T56" s="173">
        <v>15460</v>
      </c>
      <c r="U56" s="173">
        <v>15147</v>
      </c>
      <c r="V56" s="173">
        <v>12961</v>
      </c>
      <c r="W56" s="173">
        <v>12435</v>
      </c>
      <c r="X56" s="173">
        <v>10959</v>
      </c>
      <c r="Y56" s="173">
        <v>11112</v>
      </c>
      <c r="Z56" s="173">
        <v>10645</v>
      </c>
      <c r="AA56" s="72">
        <v>9851</v>
      </c>
      <c r="AB56" s="72">
        <v>11732</v>
      </c>
      <c r="AC56" s="72">
        <v>11499</v>
      </c>
      <c r="AD56" s="72">
        <v>12448</v>
      </c>
      <c r="AE56" s="72">
        <v>13253</v>
      </c>
      <c r="AF56" s="72">
        <f t="shared" si="3"/>
        <v>12081.8125</v>
      </c>
      <c r="AG56" s="175">
        <v>-0.34754846099999998</v>
      </c>
      <c r="AH56" s="175">
        <v>-0.619877189</v>
      </c>
      <c r="AI56" s="175">
        <v>-0.48063900799999998</v>
      </c>
      <c r="AJ56" s="175">
        <v>-0.35420289900000002</v>
      </c>
      <c r="AK56" s="175">
        <v>-0.23313492099999999</v>
      </c>
      <c r="AL56" s="175">
        <v>-0.18507559000000001</v>
      </c>
      <c r="AM56" s="175">
        <v>-0.25309744699999998</v>
      </c>
      <c r="AN56" s="175">
        <v>-0.32816467700000002</v>
      </c>
      <c r="AO56" s="175">
        <v>-0.402192887</v>
      </c>
      <c r="AP56" s="175">
        <v>-0.521529452</v>
      </c>
      <c r="AQ56" s="175">
        <v>-0.53177919500000004</v>
      </c>
      <c r="AR56" s="175">
        <v>-0.49513120100000002</v>
      </c>
      <c r="AS56" s="175">
        <v>-0.464903079</v>
      </c>
      <c r="AT56" s="175">
        <v>-0.47696156499999998</v>
      </c>
      <c r="AU56" s="175">
        <v>-0.40639008100000001</v>
      </c>
      <c r="AV56" s="257">
        <v>-0.30155467699999999</v>
      </c>
    </row>
    <row r="57" spans="1:48" ht="15" customHeight="1" x14ac:dyDescent="0.35">
      <c r="A57" s="112" t="s">
        <v>54</v>
      </c>
      <c r="B57" s="246" t="s">
        <v>253</v>
      </c>
      <c r="C57" s="72">
        <v>15516</v>
      </c>
      <c r="D57" s="72">
        <v>13553</v>
      </c>
      <c r="E57" s="173">
        <v>15911</v>
      </c>
      <c r="F57" s="173">
        <v>15627</v>
      </c>
      <c r="G57" s="173">
        <v>16121</v>
      </c>
      <c r="H57" s="173">
        <v>15884</v>
      </c>
      <c r="I57" s="173">
        <v>17872</v>
      </c>
      <c r="J57" s="173">
        <v>19057</v>
      </c>
      <c r="K57" s="173">
        <v>17342</v>
      </c>
      <c r="L57" s="173">
        <v>17008</v>
      </c>
      <c r="M57" s="173">
        <v>15362</v>
      </c>
      <c r="N57" s="173">
        <v>16526</v>
      </c>
      <c r="O57" s="173">
        <f t="shared" si="2"/>
        <v>16314.916666666666</v>
      </c>
      <c r="P57" s="173">
        <v>11034</v>
      </c>
      <c r="Q57" s="173">
        <v>7490</v>
      </c>
      <c r="R57" s="173">
        <v>10061</v>
      </c>
      <c r="S57" s="173">
        <v>11390</v>
      </c>
      <c r="T57" s="173">
        <v>14226</v>
      </c>
      <c r="U57" s="173">
        <v>15614</v>
      </c>
      <c r="V57" s="173">
        <v>14102</v>
      </c>
      <c r="W57" s="173">
        <v>13334</v>
      </c>
      <c r="X57" s="173">
        <v>11692</v>
      </c>
      <c r="Y57" s="173">
        <v>11896</v>
      </c>
      <c r="Z57" s="173">
        <v>11127</v>
      </c>
      <c r="AA57" s="72">
        <v>10030</v>
      </c>
      <c r="AB57" s="72">
        <v>12234</v>
      </c>
      <c r="AC57" s="72">
        <v>11601</v>
      </c>
      <c r="AD57" s="72">
        <v>12213</v>
      </c>
      <c r="AE57" s="72">
        <v>12755</v>
      </c>
      <c r="AF57" s="72">
        <f t="shared" si="3"/>
        <v>11924.9375</v>
      </c>
      <c r="AG57" s="175">
        <v>-0.306517504</v>
      </c>
      <c r="AH57" s="175">
        <v>-0.52070134999999995</v>
      </c>
      <c r="AI57" s="175">
        <v>-0.375907202</v>
      </c>
      <c r="AJ57" s="175">
        <v>-0.28292621499999998</v>
      </c>
      <c r="AK57" s="175">
        <v>-0.20400626699999999</v>
      </c>
      <c r="AL57" s="175">
        <v>-0.180668521</v>
      </c>
      <c r="AM57" s="175">
        <v>-0.18682966200000001</v>
      </c>
      <c r="AN57" s="175">
        <v>-0.21601599199999999</v>
      </c>
      <c r="AO57" s="175">
        <v>-0.23890118499999999</v>
      </c>
      <c r="AP57" s="175">
        <v>-0.28016458900000002</v>
      </c>
      <c r="AQ57" s="175">
        <v>-0.28286929599999999</v>
      </c>
      <c r="AR57" s="175">
        <v>-0.25994244799999999</v>
      </c>
      <c r="AS57" s="175">
        <v>-0.23109798300000001</v>
      </c>
      <c r="AT57" s="175">
        <v>-0.25763102300000001</v>
      </c>
      <c r="AU57" s="175">
        <v>-0.242416724</v>
      </c>
      <c r="AV57" s="257">
        <v>-0.196990682</v>
      </c>
    </row>
    <row r="58" spans="1:48" ht="15" customHeight="1" x14ac:dyDescent="0.35">
      <c r="A58" s="113" t="s">
        <v>54</v>
      </c>
      <c r="B58" s="246" t="s">
        <v>126</v>
      </c>
      <c r="C58" s="72">
        <v>12481</v>
      </c>
      <c r="D58" s="72">
        <v>11220</v>
      </c>
      <c r="E58" s="173">
        <v>13202</v>
      </c>
      <c r="F58" s="173">
        <v>12703</v>
      </c>
      <c r="G58" s="173">
        <v>13215</v>
      </c>
      <c r="H58" s="173">
        <v>12157</v>
      </c>
      <c r="I58" s="173">
        <v>12900</v>
      </c>
      <c r="J58" s="173">
        <v>13137</v>
      </c>
      <c r="K58" s="173">
        <v>12815</v>
      </c>
      <c r="L58" s="173">
        <v>13042</v>
      </c>
      <c r="M58" s="173">
        <v>12406</v>
      </c>
      <c r="N58" s="173">
        <v>11908</v>
      </c>
      <c r="O58" s="173">
        <f t="shared" si="2"/>
        <v>12598.833333333334</v>
      </c>
      <c r="P58" s="173">
        <v>11022</v>
      </c>
      <c r="Q58" s="173">
        <v>8185</v>
      </c>
      <c r="R58" s="173">
        <v>9835</v>
      </c>
      <c r="S58" s="173">
        <v>10344</v>
      </c>
      <c r="T58" s="173">
        <v>11563</v>
      </c>
      <c r="U58" s="173">
        <v>11272</v>
      </c>
      <c r="V58" s="173">
        <v>10910</v>
      </c>
      <c r="W58" s="173">
        <v>10831</v>
      </c>
      <c r="X58" s="173">
        <v>10419</v>
      </c>
      <c r="Y58" s="173">
        <v>10156</v>
      </c>
      <c r="Z58" s="173">
        <v>10213</v>
      </c>
      <c r="AA58" s="72">
        <v>9688</v>
      </c>
      <c r="AB58" s="72">
        <v>11397</v>
      </c>
      <c r="AC58" s="72">
        <v>11030</v>
      </c>
      <c r="AD58" s="72">
        <v>11131</v>
      </c>
      <c r="AE58" s="72">
        <v>10993</v>
      </c>
      <c r="AF58" s="72">
        <f t="shared" si="3"/>
        <v>10561.8125</v>
      </c>
      <c r="AG58" s="175">
        <v>-0.16512649600000001</v>
      </c>
      <c r="AH58" s="175">
        <v>-0.35566401600000003</v>
      </c>
      <c r="AI58" s="175">
        <v>-0.25576995800000002</v>
      </c>
      <c r="AJ58" s="175">
        <v>-0.149132187</v>
      </c>
      <c r="AK58" s="175">
        <v>-0.103643411</v>
      </c>
      <c r="AL58" s="175">
        <v>-0.141965441</v>
      </c>
      <c r="AM58" s="175">
        <v>-0.14865392099999999</v>
      </c>
      <c r="AN58" s="175">
        <v>-0.16952921300000001</v>
      </c>
      <c r="AO58" s="175">
        <v>-0.16016443699999999</v>
      </c>
      <c r="AP58" s="175">
        <v>-0.14712798099999999</v>
      </c>
      <c r="AQ58" s="175">
        <v>-0.18171620899999999</v>
      </c>
      <c r="AR58" s="175">
        <v>-0.136541889</v>
      </c>
      <c r="AS58" s="175">
        <v>-0.136721709</v>
      </c>
      <c r="AT58" s="175">
        <v>-0.131701173</v>
      </c>
      <c r="AU58" s="175">
        <v>-0.157699584</v>
      </c>
      <c r="AV58" s="257">
        <v>-9.5747306000000004E-2</v>
      </c>
    </row>
    <row r="59" spans="1:48" ht="17.25" customHeight="1" x14ac:dyDescent="0.35">
      <c r="A59" s="138" t="s">
        <v>35</v>
      </c>
      <c r="B59" s="121"/>
      <c r="C59" s="121"/>
      <c r="D59" s="121"/>
      <c r="E59" s="121"/>
      <c r="F59" s="121"/>
      <c r="G59" s="131"/>
      <c r="H59" s="131"/>
      <c r="I59" s="131"/>
      <c r="J59" s="131"/>
      <c r="K59" s="131"/>
      <c r="L59" s="131"/>
      <c r="M59" s="123"/>
      <c r="N59" s="132"/>
      <c r="O59" s="132"/>
      <c r="P59" s="132"/>
      <c r="Q59" s="132"/>
      <c r="R59" s="119"/>
      <c r="S59" s="119"/>
      <c r="T59" s="119"/>
      <c r="U59" s="119"/>
      <c r="V59" s="119"/>
      <c r="W59" s="119"/>
      <c r="X59" s="120"/>
      <c r="Y59" s="132"/>
      <c r="Z59" s="132"/>
      <c r="AA59" s="132"/>
      <c r="AB59" s="132"/>
      <c r="AC59" s="119"/>
      <c r="AD59" s="119"/>
      <c r="AE59" s="119"/>
      <c r="AF59" s="119"/>
      <c r="AG59" s="119"/>
      <c r="AH59" s="119"/>
      <c r="AI59" s="119"/>
      <c r="AJ59" s="119"/>
      <c r="AK59" s="119"/>
      <c r="AL59" s="119"/>
      <c r="AM59" s="119"/>
      <c r="AN59" s="119"/>
      <c r="AO59" s="119"/>
      <c r="AP59" s="119"/>
      <c r="AQ59" s="119"/>
      <c r="AR59" s="119"/>
      <c r="AS59" s="119"/>
      <c r="AT59" s="119"/>
      <c r="AU59" s="119"/>
      <c r="AV59" s="119"/>
    </row>
    <row r="60" spans="1:48" ht="12" customHeight="1" x14ac:dyDescent="0.35">
      <c r="A60" s="203" t="s">
        <v>36</v>
      </c>
      <c r="B60" s="121"/>
      <c r="C60" s="122"/>
      <c r="D60" s="122"/>
      <c r="E60" s="122"/>
      <c r="F60" s="122"/>
      <c r="G60" s="123"/>
      <c r="H60" s="123"/>
      <c r="I60" s="123"/>
      <c r="J60" s="123"/>
      <c r="K60" s="123"/>
      <c r="L60" s="123"/>
      <c r="M60" s="123"/>
      <c r="N60" s="124"/>
      <c r="O60" s="124"/>
      <c r="P60" s="124"/>
      <c r="Q60" s="124"/>
      <c r="R60" s="120"/>
      <c r="S60" s="120"/>
      <c r="T60" s="120"/>
      <c r="U60" s="120"/>
      <c r="V60" s="120"/>
      <c r="W60" s="120"/>
      <c r="X60" s="120"/>
      <c r="Y60" s="124"/>
      <c r="Z60" s="124"/>
      <c r="AA60" s="124"/>
      <c r="AB60" s="124"/>
      <c r="AC60" s="120"/>
      <c r="AD60" s="120"/>
      <c r="AE60" s="120"/>
      <c r="AF60" s="120"/>
      <c r="AG60" s="120"/>
      <c r="AH60" s="120"/>
      <c r="AI60" s="120"/>
      <c r="AJ60" s="120"/>
      <c r="AK60" s="120"/>
      <c r="AL60" s="120"/>
      <c r="AM60" s="120"/>
      <c r="AN60" s="120"/>
      <c r="AO60" s="120"/>
      <c r="AP60" s="120"/>
      <c r="AQ60" s="120"/>
      <c r="AR60" s="120"/>
      <c r="AS60" s="120"/>
      <c r="AT60" s="120"/>
      <c r="AU60" s="120"/>
      <c r="AV60" s="120"/>
    </row>
    <row r="61" spans="1:48" ht="12" customHeight="1" x14ac:dyDescent="0.35">
      <c r="A61" s="125" t="s">
        <v>55</v>
      </c>
      <c r="B61" s="127"/>
      <c r="C61" s="127"/>
      <c r="D61" s="127"/>
      <c r="E61" s="127"/>
      <c r="F61" s="127"/>
      <c r="G61" s="133"/>
      <c r="H61" s="133"/>
      <c r="I61" s="133"/>
      <c r="J61" s="133"/>
      <c r="K61" s="133"/>
      <c r="L61" s="133"/>
      <c r="M61" s="133"/>
      <c r="N61" s="127"/>
      <c r="O61" s="127"/>
      <c r="P61" s="127"/>
      <c r="Q61" s="127"/>
      <c r="R61" s="133"/>
      <c r="S61" s="133"/>
      <c r="T61" s="133"/>
      <c r="U61" s="133"/>
      <c r="V61" s="133"/>
      <c r="W61" s="133"/>
      <c r="X61" s="133"/>
      <c r="Y61" s="127"/>
      <c r="Z61" s="127"/>
      <c r="AA61" s="127"/>
      <c r="AB61" s="127"/>
      <c r="AC61" s="133"/>
      <c r="AD61" s="133"/>
      <c r="AE61" s="133"/>
      <c r="AF61" s="133"/>
      <c r="AG61" s="133"/>
      <c r="AH61" s="133"/>
      <c r="AI61" s="133"/>
      <c r="AJ61" s="133"/>
      <c r="AK61" s="133"/>
      <c r="AL61" s="133"/>
      <c r="AM61" s="133"/>
      <c r="AN61" s="133"/>
      <c r="AO61" s="133"/>
      <c r="AP61" s="133"/>
      <c r="AQ61" s="133"/>
      <c r="AR61" s="133"/>
      <c r="AS61" s="133"/>
      <c r="AT61" s="133"/>
      <c r="AU61" s="133"/>
      <c r="AV61" s="133"/>
    </row>
    <row r="62" spans="1:48" ht="11.25" customHeight="1" x14ac:dyDescent="0.35">
      <c r="A62" s="231" t="s">
        <v>48</v>
      </c>
      <c r="B62" s="127"/>
      <c r="C62" s="127"/>
      <c r="D62" s="127"/>
      <c r="E62" s="127"/>
      <c r="F62" s="127"/>
      <c r="G62" s="133"/>
      <c r="H62" s="133"/>
      <c r="I62" s="133"/>
      <c r="J62" s="133"/>
      <c r="K62" s="133"/>
      <c r="L62" s="133"/>
      <c r="M62" s="133"/>
      <c r="N62" s="127"/>
      <c r="O62" s="127"/>
      <c r="P62" s="127"/>
      <c r="Q62" s="127"/>
      <c r="R62" s="133"/>
      <c r="S62" s="133"/>
      <c r="T62" s="133"/>
      <c r="U62" s="133"/>
      <c r="V62" s="133"/>
      <c r="W62" s="133"/>
      <c r="X62" s="133"/>
      <c r="Y62" s="127"/>
      <c r="Z62" s="127"/>
      <c r="AA62" s="127"/>
      <c r="AB62" s="127"/>
      <c r="AC62" s="133"/>
      <c r="AD62" s="133"/>
      <c r="AE62" s="133"/>
      <c r="AF62" s="133"/>
      <c r="AG62" s="133"/>
      <c r="AH62" s="133"/>
      <c r="AI62" s="133"/>
      <c r="AJ62" s="133"/>
      <c r="AK62" s="133"/>
      <c r="AL62" s="133"/>
      <c r="AM62" s="133"/>
      <c r="AN62" s="133"/>
      <c r="AO62" s="133"/>
      <c r="AP62" s="133"/>
      <c r="AQ62" s="133"/>
      <c r="AR62" s="133"/>
      <c r="AS62" s="133"/>
      <c r="AT62" s="133"/>
      <c r="AU62" s="133"/>
      <c r="AV62" s="133"/>
    </row>
    <row r="63" spans="1:48" ht="12" customHeight="1" x14ac:dyDescent="0.35">
      <c r="A63" s="83" t="s">
        <v>255</v>
      </c>
      <c r="B63" s="127"/>
      <c r="C63" s="127"/>
      <c r="D63" s="127"/>
      <c r="E63" s="127"/>
      <c r="F63" s="127"/>
      <c r="G63" s="133"/>
      <c r="H63" s="133"/>
      <c r="I63" s="133"/>
      <c r="J63" s="133"/>
      <c r="K63" s="133"/>
      <c r="L63" s="133"/>
      <c r="M63" s="133"/>
      <c r="N63" s="127"/>
      <c r="O63" s="127"/>
      <c r="P63" s="127"/>
      <c r="Q63" s="127"/>
      <c r="R63" s="133"/>
      <c r="S63" s="133"/>
      <c r="T63" s="133"/>
      <c r="U63" s="133"/>
      <c r="V63" s="133"/>
      <c r="W63" s="133"/>
      <c r="X63" s="133"/>
      <c r="Y63" s="127"/>
      <c r="Z63" s="127"/>
      <c r="AA63" s="127"/>
      <c r="AB63" s="127"/>
      <c r="AC63" s="133"/>
      <c r="AD63" s="133"/>
      <c r="AE63" s="133"/>
      <c r="AF63" s="133"/>
      <c r="AG63" s="133"/>
      <c r="AH63" s="133"/>
      <c r="AI63" s="133"/>
      <c r="AJ63" s="133"/>
      <c r="AK63" s="133"/>
      <c r="AL63" s="133"/>
      <c r="AM63" s="133"/>
      <c r="AN63" s="133"/>
      <c r="AO63" s="133"/>
      <c r="AP63" s="133"/>
      <c r="AQ63" s="133"/>
      <c r="AR63" s="133"/>
      <c r="AS63" s="133"/>
      <c r="AT63" s="133"/>
      <c r="AU63" s="133"/>
      <c r="AV63" s="133"/>
    </row>
    <row r="64" spans="1:48" ht="12" customHeight="1" x14ac:dyDescent="0.35">
      <c r="A64" s="84" t="s">
        <v>402</v>
      </c>
      <c r="B64" s="127"/>
      <c r="C64" s="127"/>
      <c r="D64" s="127"/>
      <c r="E64" s="127"/>
      <c r="F64" s="127"/>
      <c r="G64" s="133"/>
      <c r="H64" s="133"/>
      <c r="I64" s="133"/>
      <c r="J64" s="133"/>
      <c r="K64" s="133"/>
      <c r="L64" s="133"/>
      <c r="M64" s="133"/>
      <c r="N64" s="127"/>
      <c r="O64" s="127"/>
      <c r="P64" s="127"/>
      <c r="Q64" s="127"/>
      <c r="R64" s="133"/>
      <c r="S64" s="133"/>
      <c r="T64" s="133"/>
      <c r="U64" s="133"/>
      <c r="V64" s="133"/>
      <c r="W64" s="133"/>
      <c r="X64" s="133"/>
      <c r="Y64" s="127"/>
      <c r="Z64" s="127"/>
      <c r="AA64" s="127"/>
      <c r="AB64" s="127"/>
      <c r="AC64" s="133"/>
      <c r="AD64" s="133"/>
      <c r="AE64" s="133"/>
      <c r="AF64" s="133"/>
      <c r="AG64" s="133"/>
      <c r="AH64" s="133"/>
      <c r="AI64" s="133"/>
      <c r="AJ64" s="133"/>
      <c r="AK64" s="133"/>
      <c r="AL64" s="133"/>
      <c r="AM64" s="133"/>
      <c r="AN64" s="133"/>
      <c r="AO64" s="133"/>
      <c r="AP64" s="133"/>
      <c r="AQ64" s="133"/>
      <c r="AR64" s="133"/>
      <c r="AS64" s="133"/>
      <c r="AT64" s="133"/>
      <c r="AU64" s="133"/>
      <c r="AV64" s="133"/>
    </row>
    <row r="65" spans="1:48" ht="12" customHeight="1" x14ac:dyDescent="0.35">
      <c r="A65" s="84" t="s">
        <v>57</v>
      </c>
      <c r="B65" s="127"/>
      <c r="C65" s="127"/>
      <c r="D65" s="127"/>
      <c r="E65" s="127"/>
      <c r="F65" s="127"/>
      <c r="G65" s="133"/>
      <c r="H65" s="133"/>
      <c r="I65" s="133"/>
      <c r="J65" s="133"/>
      <c r="K65" s="133"/>
      <c r="L65" s="133"/>
      <c r="M65" s="133"/>
      <c r="N65" s="127"/>
      <c r="O65" s="127"/>
      <c r="P65" s="127"/>
      <c r="Q65" s="127"/>
      <c r="R65" s="133"/>
      <c r="S65" s="133"/>
      <c r="T65" s="133"/>
      <c r="U65" s="133"/>
      <c r="V65" s="133"/>
      <c r="W65" s="133"/>
      <c r="X65" s="133"/>
      <c r="Y65" s="127"/>
      <c r="Z65" s="127"/>
      <c r="AA65" s="127"/>
      <c r="AB65" s="127"/>
      <c r="AC65" s="133"/>
      <c r="AD65" s="133"/>
      <c r="AE65" s="133"/>
      <c r="AF65" s="133"/>
      <c r="AG65" s="133"/>
      <c r="AH65" s="133"/>
      <c r="AI65" s="133"/>
      <c r="AJ65" s="133"/>
      <c r="AK65" s="133"/>
      <c r="AL65" s="133"/>
      <c r="AM65" s="133"/>
      <c r="AN65" s="133"/>
      <c r="AO65" s="133"/>
      <c r="AP65" s="133"/>
      <c r="AQ65" s="133"/>
      <c r="AR65" s="133"/>
      <c r="AS65" s="133"/>
      <c r="AT65" s="133"/>
      <c r="AU65" s="133"/>
      <c r="AV65" s="133"/>
    </row>
    <row r="66" spans="1:48" ht="12" customHeight="1" x14ac:dyDescent="0.35">
      <c r="A66" s="84" t="s">
        <v>58</v>
      </c>
      <c r="B66" s="127"/>
      <c r="C66" s="127"/>
      <c r="D66" s="127"/>
      <c r="E66" s="127"/>
      <c r="F66" s="127"/>
      <c r="G66" s="133"/>
      <c r="H66" s="133"/>
      <c r="I66" s="133"/>
      <c r="J66" s="133"/>
      <c r="K66" s="133"/>
      <c r="L66" s="133"/>
      <c r="M66" s="133"/>
      <c r="N66" s="127"/>
      <c r="O66" s="127"/>
      <c r="P66" s="127"/>
      <c r="Q66" s="127"/>
      <c r="R66" s="133"/>
      <c r="S66" s="133"/>
      <c r="T66" s="133"/>
      <c r="U66" s="133"/>
      <c r="V66" s="133"/>
      <c r="W66" s="133"/>
      <c r="X66" s="133"/>
      <c r="Y66" s="127"/>
      <c r="Z66" s="127"/>
      <c r="AA66" s="127"/>
      <c r="AB66" s="127"/>
      <c r="AC66" s="133"/>
      <c r="AD66" s="133"/>
      <c r="AE66" s="133"/>
      <c r="AF66" s="133"/>
      <c r="AG66" s="133"/>
      <c r="AH66" s="133"/>
      <c r="AI66" s="133"/>
      <c r="AJ66" s="133"/>
      <c r="AK66" s="133"/>
      <c r="AL66" s="133"/>
      <c r="AM66" s="133"/>
      <c r="AN66" s="133"/>
      <c r="AO66" s="133"/>
      <c r="AP66" s="133"/>
      <c r="AQ66" s="133"/>
      <c r="AR66" s="133"/>
      <c r="AS66" s="133"/>
      <c r="AT66" s="133"/>
      <c r="AU66" s="133"/>
      <c r="AV66" s="133"/>
    </row>
    <row r="67" spans="1:48" ht="12" customHeight="1" x14ac:dyDescent="0.35">
      <c r="A67" s="95" t="s">
        <v>39</v>
      </c>
      <c r="B67" s="98"/>
      <c r="C67" s="127"/>
      <c r="D67" s="127"/>
      <c r="E67" s="127"/>
      <c r="F67" s="127"/>
      <c r="G67" s="133"/>
      <c r="H67" s="133"/>
      <c r="I67" s="133"/>
      <c r="J67" s="133"/>
      <c r="K67" s="133"/>
      <c r="L67" s="133"/>
      <c r="M67" s="133"/>
      <c r="N67" s="127"/>
      <c r="O67" s="127"/>
      <c r="P67" s="127"/>
      <c r="Q67" s="127"/>
      <c r="R67" s="133"/>
      <c r="S67" s="133"/>
      <c r="T67" s="133"/>
      <c r="U67" s="133"/>
      <c r="V67" s="133"/>
      <c r="W67" s="133"/>
      <c r="X67" s="133"/>
      <c r="Y67" s="127"/>
      <c r="Z67" s="127"/>
      <c r="AA67" s="127"/>
      <c r="AB67" s="127"/>
      <c r="AC67" s="133"/>
      <c r="AD67" s="133"/>
      <c r="AE67" s="133"/>
      <c r="AF67" s="133"/>
      <c r="AG67" s="133"/>
      <c r="AH67" s="133"/>
      <c r="AI67" s="133"/>
      <c r="AJ67" s="133"/>
      <c r="AK67" s="133"/>
      <c r="AL67" s="133"/>
      <c r="AM67" s="133"/>
      <c r="AN67" s="133"/>
      <c r="AO67" s="133"/>
      <c r="AP67" s="133"/>
      <c r="AQ67" s="133"/>
      <c r="AR67" s="133"/>
      <c r="AS67" s="133"/>
      <c r="AT67" s="133"/>
      <c r="AU67" s="133"/>
      <c r="AV67" s="133"/>
    </row>
    <row r="68" spans="1:48" ht="12" customHeight="1" x14ac:dyDescent="0.35">
      <c r="A68" s="203" t="s">
        <v>353</v>
      </c>
      <c r="B68" s="96"/>
      <c r="C68" s="127"/>
      <c r="D68" s="127"/>
      <c r="E68" s="127"/>
      <c r="F68" s="127"/>
      <c r="G68" s="133"/>
      <c r="H68" s="133"/>
      <c r="I68" s="133"/>
      <c r="J68" s="133"/>
      <c r="K68" s="133"/>
      <c r="L68" s="133"/>
      <c r="M68" s="133"/>
      <c r="N68" s="127"/>
      <c r="O68" s="127"/>
      <c r="P68" s="127"/>
      <c r="Q68" s="127"/>
      <c r="R68" s="133"/>
      <c r="S68" s="133"/>
      <c r="T68" s="133"/>
      <c r="U68" s="133"/>
      <c r="V68" s="133"/>
      <c r="W68" s="133"/>
      <c r="X68" s="133"/>
      <c r="Y68" s="127"/>
      <c r="Z68" s="127"/>
      <c r="AA68" s="127"/>
      <c r="AB68" s="127"/>
      <c r="AC68" s="133"/>
      <c r="AD68" s="133"/>
      <c r="AE68" s="133"/>
      <c r="AF68" s="133"/>
      <c r="AG68" s="133"/>
      <c r="AH68" s="133"/>
      <c r="AI68" s="133"/>
      <c r="AJ68" s="133"/>
      <c r="AK68" s="133"/>
      <c r="AL68" s="133"/>
      <c r="AM68" s="133"/>
      <c r="AN68" s="133"/>
      <c r="AO68" s="133"/>
      <c r="AP68" s="133"/>
      <c r="AQ68" s="133"/>
      <c r="AR68" s="133"/>
      <c r="AS68" s="133"/>
      <c r="AT68" s="133"/>
      <c r="AU68" s="133"/>
      <c r="AV68" s="133"/>
    </row>
    <row r="69" spans="1:48" x14ac:dyDescent="0.35">
      <c r="A69" s="86" t="s">
        <v>19</v>
      </c>
    </row>
    <row r="70" spans="1:48" hidden="1" x14ac:dyDescent="0.35">
      <c r="A70" s="134"/>
      <c r="B70" s="134"/>
    </row>
  </sheetData>
  <mergeCells count="7">
    <mergeCell ref="A2:B2"/>
    <mergeCell ref="C4:O4"/>
    <mergeCell ref="AG4:AV4"/>
    <mergeCell ref="C37:O37"/>
    <mergeCell ref="AG37:AV37"/>
    <mergeCell ref="P37:AF37"/>
    <mergeCell ref="P4:AF4"/>
  </mergeCells>
  <hyperlinks>
    <hyperlink ref="A2" location="'Table of contents'!A1" display="Back to Table of contents" xr:uid="{00000000-0004-0000-0600-000000000000}"/>
    <hyperlink ref="A2:B2" location="'Table des matières'!A1" display="Retour à la table des matières" xr:uid="{6FF0CEF2-836C-4109-8472-9842C2383060}"/>
  </hyperlinks>
  <pageMargins left="0.74803149606299202" right="0.74803149606299202" top="0.74803149606299202" bottom="0.74803149606299202" header="0.31496062992126" footer="0.31496062992126"/>
  <pageSetup scale="14" fitToHeight="0" orientation="landscape" r:id="rId1"/>
  <headerFooter>
    <oddFooter>&amp;L&amp;9© 2021 ICIS&amp;R&amp;9&amp;P</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3"/>
  <sheetViews>
    <sheetView showGridLines="0" topLeftCell="A2" zoomScaleNormal="100" zoomScaleSheetLayoutView="100" workbookViewId="0"/>
  </sheetViews>
  <sheetFormatPr defaultColWidth="0" defaultRowHeight="14.6" zeroHeight="1" x14ac:dyDescent="0.4"/>
  <cols>
    <col min="1" max="1" width="48.35546875" style="25" customWidth="1"/>
    <col min="2" max="5" width="15.640625" style="25" customWidth="1"/>
    <col min="6" max="12" width="15.640625" style="61" customWidth="1"/>
    <col min="13" max="13" width="15.640625" style="25" customWidth="1"/>
    <col min="14" max="14" width="20.640625" style="25" customWidth="1"/>
    <col min="15" max="16" width="15.640625" style="25" customWidth="1"/>
    <col min="17" max="23" width="15.640625" style="61" customWidth="1"/>
    <col min="24" max="27" width="15.640625" style="25" customWidth="1"/>
    <col min="28" max="30" width="15.640625" style="61" customWidth="1"/>
    <col min="31" max="31" width="20.640625" style="61" customWidth="1"/>
    <col min="32" max="35" width="12.640625" style="61" customWidth="1"/>
    <col min="36" max="36" width="15.640625" style="61" customWidth="1"/>
    <col min="37" max="37" width="12.640625" style="61" customWidth="1"/>
    <col min="38" max="41" width="18.640625" style="61" customWidth="1"/>
    <col min="42" max="43" width="15.640625" style="61" customWidth="1"/>
    <col min="44" max="47" width="12.640625" style="61" customWidth="1"/>
    <col min="48" max="16384" width="9" hidden="1"/>
  </cols>
  <sheetData>
    <row r="1" spans="1:47" hidden="1" x14ac:dyDescent="0.4">
      <c r="A1" s="27" t="s">
        <v>421</v>
      </c>
      <c r="B1" s="42"/>
      <c r="C1" s="42"/>
      <c r="D1" s="42"/>
      <c r="E1" s="42"/>
      <c r="F1" s="103"/>
      <c r="G1" s="103"/>
      <c r="H1" s="103"/>
      <c r="I1" s="103"/>
      <c r="J1" s="103"/>
      <c r="K1" s="103"/>
      <c r="L1" s="103"/>
      <c r="M1" s="42"/>
      <c r="N1" s="42"/>
      <c r="O1" s="42"/>
      <c r="P1" s="42"/>
      <c r="Q1" s="103"/>
      <c r="R1" s="103"/>
      <c r="S1" s="103"/>
      <c r="T1" s="103"/>
      <c r="U1" s="103"/>
      <c r="V1" s="103"/>
      <c r="W1" s="103"/>
      <c r="X1" s="42"/>
      <c r="Y1" s="42"/>
      <c r="Z1" s="42"/>
      <c r="AA1" s="42"/>
      <c r="AB1" s="103"/>
      <c r="AC1" s="103"/>
      <c r="AD1" s="103"/>
      <c r="AE1" s="103"/>
      <c r="AF1" s="103"/>
      <c r="AG1" s="103"/>
      <c r="AH1" s="103"/>
      <c r="AI1" s="103"/>
      <c r="AJ1" s="103"/>
      <c r="AK1" s="103"/>
      <c r="AL1" s="103"/>
      <c r="AM1" s="103"/>
      <c r="AN1" s="103"/>
      <c r="AO1" s="103"/>
      <c r="AP1" s="103"/>
      <c r="AQ1" s="103"/>
      <c r="AR1" s="103"/>
      <c r="AS1" s="103"/>
      <c r="AT1" s="103"/>
      <c r="AU1" s="103"/>
    </row>
    <row r="2" spans="1:47" ht="24" customHeight="1" x14ac:dyDescent="0.4">
      <c r="A2" s="298" t="s">
        <v>34</v>
      </c>
      <c r="B2" s="298"/>
    </row>
    <row r="3" spans="1:47" ht="20.25" customHeight="1" x14ac:dyDescent="0.35">
      <c r="A3" s="186" t="s">
        <v>408</v>
      </c>
      <c r="B3" s="57"/>
      <c r="C3" s="57"/>
      <c r="D3" s="57"/>
      <c r="E3" s="57"/>
      <c r="F3" s="60"/>
      <c r="G3" s="60"/>
      <c r="H3" s="60"/>
      <c r="I3" s="60"/>
      <c r="J3" s="60"/>
      <c r="K3" s="60"/>
      <c r="L3" s="60"/>
      <c r="M3" s="57"/>
      <c r="N3" s="57"/>
      <c r="O3" s="57"/>
      <c r="P3" s="57"/>
      <c r="Q3" s="60"/>
      <c r="R3" s="60"/>
      <c r="S3" s="60"/>
      <c r="T3" s="60"/>
      <c r="U3" s="60"/>
      <c r="V3" s="60"/>
      <c r="W3" s="60"/>
      <c r="X3" s="57"/>
      <c r="Y3" s="57"/>
      <c r="Z3" s="57"/>
      <c r="AA3" s="57"/>
      <c r="AB3" s="60"/>
      <c r="AC3" s="60"/>
      <c r="AD3" s="60"/>
      <c r="AE3" s="60"/>
      <c r="AF3" s="60"/>
      <c r="AG3" s="60"/>
      <c r="AH3" s="60"/>
      <c r="AI3" s="60"/>
      <c r="AJ3" s="60"/>
      <c r="AK3" s="60"/>
      <c r="AL3" s="60"/>
      <c r="AM3" s="60"/>
      <c r="AN3" s="60"/>
      <c r="AO3" s="60"/>
      <c r="AP3" s="60"/>
      <c r="AQ3" s="60"/>
      <c r="AR3" s="60"/>
      <c r="AS3" s="60"/>
      <c r="AT3" s="60"/>
      <c r="AU3" s="60"/>
    </row>
    <row r="4" spans="1:47" ht="15" customHeight="1" x14ac:dyDescent="0.35">
      <c r="A4" s="262"/>
      <c r="B4" s="295" t="s">
        <v>178</v>
      </c>
      <c r="C4" s="295"/>
      <c r="D4" s="295"/>
      <c r="E4" s="295"/>
      <c r="F4" s="295"/>
      <c r="G4" s="295"/>
      <c r="H4" s="295"/>
      <c r="I4" s="295"/>
      <c r="J4" s="295"/>
      <c r="K4" s="295"/>
      <c r="L4" s="295"/>
      <c r="M4" s="295"/>
      <c r="N4" s="295"/>
      <c r="O4" s="297" t="s">
        <v>179</v>
      </c>
      <c r="P4" s="297"/>
      <c r="Q4" s="297"/>
      <c r="R4" s="297"/>
      <c r="S4" s="297"/>
      <c r="T4" s="297"/>
      <c r="U4" s="297"/>
      <c r="V4" s="297"/>
      <c r="W4" s="297"/>
      <c r="X4" s="297"/>
      <c r="Y4" s="297"/>
      <c r="Z4" s="297"/>
      <c r="AA4" s="297"/>
      <c r="AB4" s="297"/>
      <c r="AC4" s="297"/>
      <c r="AD4" s="297"/>
      <c r="AE4" s="299"/>
      <c r="AF4" s="296" t="s">
        <v>183</v>
      </c>
      <c r="AG4" s="297"/>
      <c r="AH4" s="297"/>
      <c r="AI4" s="297"/>
      <c r="AJ4" s="297"/>
      <c r="AK4" s="297"/>
      <c r="AL4" s="297"/>
      <c r="AM4" s="297"/>
      <c r="AN4" s="297"/>
      <c r="AO4" s="297"/>
      <c r="AP4" s="297"/>
      <c r="AQ4" s="297"/>
      <c r="AR4" s="297"/>
      <c r="AS4" s="297"/>
      <c r="AT4" s="297"/>
      <c r="AU4" s="297"/>
    </row>
    <row r="5" spans="1:47" ht="44.15" customHeight="1" x14ac:dyDescent="0.35">
      <c r="A5" s="263" t="s">
        <v>59</v>
      </c>
      <c r="B5" s="45" t="s">
        <v>355</v>
      </c>
      <c r="C5" s="45" t="s">
        <v>356</v>
      </c>
      <c r="D5" s="208" t="s">
        <v>357</v>
      </c>
      <c r="E5" s="208" t="s">
        <v>358</v>
      </c>
      <c r="F5" s="208" t="s">
        <v>359</v>
      </c>
      <c r="G5" s="208" t="s">
        <v>360</v>
      </c>
      <c r="H5" s="45" t="s">
        <v>361</v>
      </c>
      <c r="I5" s="45" t="s">
        <v>362</v>
      </c>
      <c r="J5" s="45" t="s">
        <v>363</v>
      </c>
      <c r="K5" s="45" t="s">
        <v>364</v>
      </c>
      <c r="L5" s="45" t="s">
        <v>365</v>
      </c>
      <c r="M5" s="45" t="s">
        <v>366</v>
      </c>
      <c r="N5" s="45" t="s">
        <v>367</v>
      </c>
      <c r="O5" s="68" t="s">
        <v>372</v>
      </c>
      <c r="P5" s="68" t="s">
        <v>369</v>
      </c>
      <c r="Q5" s="68" t="s">
        <v>370</v>
      </c>
      <c r="R5" s="68" t="s">
        <v>371</v>
      </c>
      <c r="S5" s="100" t="s">
        <v>373</v>
      </c>
      <c r="T5" s="100" t="s">
        <v>410</v>
      </c>
      <c r="U5" s="100" t="s">
        <v>375</v>
      </c>
      <c r="V5" s="100" t="s">
        <v>376</v>
      </c>
      <c r="W5" s="100" t="s">
        <v>377</v>
      </c>
      <c r="X5" s="100" t="s">
        <v>378</v>
      </c>
      <c r="Y5" s="100" t="s">
        <v>379</v>
      </c>
      <c r="Z5" s="100" t="s">
        <v>380</v>
      </c>
      <c r="AA5" s="100" t="s">
        <v>381</v>
      </c>
      <c r="AB5" s="100" t="s">
        <v>382</v>
      </c>
      <c r="AC5" s="100" t="s">
        <v>383</v>
      </c>
      <c r="AD5" s="100" t="s">
        <v>384</v>
      </c>
      <c r="AE5" s="100" t="s">
        <v>226</v>
      </c>
      <c r="AF5" s="68" t="s">
        <v>258</v>
      </c>
      <c r="AG5" s="68" t="s">
        <v>236</v>
      </c>
      <c r="AH5" s="68" t="s">
        <v>237</v>
      </c>
      <c r="AI5" s="68" t="s">
        <v>238</v>
      </c>
      <c r="AJ5" s="100" t="s">
        <v>241</v>
      </c>
      <c r="AK5" s="100" t="s">
        <v>239</v>
      </c>
      <c r="AL5" s="100" t="s">
        <v>212</v>
      </c>
      <c r="AM5" s="100" t="s">
        <v>217</v>
      </c>
      <c r="AN5" s="100" t="s">
        <v>213</v>
      </c>
      <c r="AO5" s="100" t="s">
        <v>214</v>
      </c>
      <c r="AP5" s="100" t="s">
        <v>235</v>
      </c>
      <c r="AQ5" s="100" t="s">
        <v>240</v>
      </c>
      <c r="AR5" s="100" t="s">
        <v>220</v>
      </c>
      <c r="AS5" s="100" t="s">
        <v>221</v>
      </c>
      <c r="AT5" s="100" t="s">
        <v>222</v>
      </c>
      <c r="AU5" s="264" t="s">
        <v>215</v>
      </c>
    </row>
    <row r="6" spans="1:47" ht="15" customHeight="1" x14ac:dyDescent="0.35">
      <c r="A6" s="51" t="s">
        <v>60</v>
      </c>
      <c r="B6" s="69">
        <v>772555</v>
      </c>
      <c r="C6" s="69">
        <v>686988</v>
      </c>
      <c r="D6" s="69">
        <v>787636</v>
      </c>
      <c r="E6" s="69">
        <v>766584</v>
      </c>
      <c r="F6" s="69">
        <v>795708</v>
      </c>
      <c r="G6" s="69">
        <v>777623</v>
      </c>
      <c r="H6" s="69">
        <v>805758</v>
      </c>
      <c r="I6" s="69">
        <v>783505</v>
      </c>
      <c r="J6" s="69">
        <v>764372</v>
      </c>
      <c r="K6" s="69">
        <v>774547</v>
      </c>
      <c r="L6" s="69">
        <v>736980</v>
      </c>
      <c r="M6" s="69">
        <v>803330</v>
      </c>
      <c r="N6" s="69">
        <f>AVERAGE(B6:M6)</f>
        <v>771298.83333333337</v>
      </c>
      <c r="O6" s="69">
        <v>596333</v>
      </c>
      <c r="P6" s="72">
        <v>393541</v>
      </c>
      <c r="Q6" s="72">
        <v>540495</v>
      </c>
      <c r="R6" s="72">
        <v>619752</v>
      </c>
      <c r="S6" s="72">
        <v>684342</v>
      </c>
      <c r="T6" s="72" t="s">
        <v>257</v>
      </c>
      <c r="U6" s="72">
        <v>656210</v>
      </c>
      <c r="V6" s="72">
        <v>620007</v>
      </c>
      <c r="W6" s="72">
        <v>566195</v>
      </c>
      <c r="X6" s="69">
        <v>555133</v>
      </c>
      <c r="Y6" s="69">
        <v>553310</v>
      </c>
      <c r="Z6" s="69">
        <v>517390</v>
      </c>
      <c r="AA6" s="69">
        <v>626737</v>
      </c>
      <c r="AB6" s="69">
        <v>602748</v>
      </c>
      <c r="AC6" s="69">
        <v>662225</v>
      </c>
      <c r="AD6" s="69">
        <v>682179</v>
      </c>
      <c r="AE6" s="69">
        <f>AVERAGE(O6:AD6)</f>
        <v>591773.1333333333</v>
      </c>
      <c r="AF6" s="175">
        <v>-0.242882499</v>
      </c>
      <c r="AG6" s="175">
        <v>-0.48663029800000002</v>
      </c>
      <c r="AH6" s="175">
        <v>-0.32073700399999999</v>
      </c>
      <c r="AI6" s="175">
        <v>-0.20301739999999999</v>
      </c>
      <c r="AJ6" s="175">
        <v>-0.150685442</v>
      </c>
      <c r="AK6" s="175">
        <v>-0.119932866</v>
      </c>
      <c r="AL6" s="175">
        <v>-0.141504398</v>
      </c>
      <c r="AM6" s="175">
        <v>-0.19952307599999999</v>
      </c>
      <c r="AN6" s="175">
        <v>-0.23173627499999999</v>
      </c>
      <c r="AO6" s="175">
        <v>-0.30896020299999999</v>
      </c>
      <c r="AP6" s="175">
        <v>-0.283792092</v>
      </c>
      <c r="AQ6" s="175">
        <v>-0.246871852</v>
      </c>
      <c r="AR6" s="175">
        <v>-0.20428091100000001</v>
      </c>
      <c r="AS6" s="175">
        <v>-0.21372217499999999</v>
      </c>
      <c r="AT6" s="175">
        <v>-0.16775374900000001</v>
      </c>
      <c r="AU6" s="257">
        <v>-0.122738139</v>
      </c>
    </row>
    <row r="7" spans="1:47" ht="15" customHeight="1" x14ac:dyDescent="0.35">
      <c r="A7" s="51" t="s">
        <v>61</v>
      </c>
      <c r="B7" s="69">
        <v>105912</v>
      </c>
      <c r="C7" s="69">
        <v>93848</v>
      </c>
      <c r="D7" s="69">
        <v>105874</v>
      </c>
      <c r="E7" s="69">
        <v>101690</v>
      </c>
      <c r="F7" s="69">
        <v>105243</v>
      </c>
      <c r="G7" s="69">
        <v>100408</v>
      </c>
      <c r="H7" s="69">
        <v>103204</v>
      </c>
      <c r="I7" s="69">
        <v>101716</v>
      </c>
      <c r="J7" s="69">
        <v>100620</v>
      </c>
      <c r="K7" s="69">
        <v>104507</v>
      </c>
      <c r="L7" s="69">
        <v>100345</v>
      </c>
      <c r="M7" s="69">
        <v>107328</v>
      </c>
      <c r="N7" s="69">
        <f t="shared" ref="N7:N14" si="0">AVERAGE(B7:M7)</f>
        <v>102557.91666666667</v>
      </c>
      <c r="O7" s="69">
        <v>86056</v>
      </c>
      <c r="P7" s="69">
        <v>73263</v>
      </c>
      <c r="Q7" s="69">
        <v>89860</v>
      </c>
      <c r="R7" s="69">
        <v>93535</v>
      </c>
      <c r="S7" s="69">
        <v>99252</v>
      </c>
      <c r="T7" s="69">
        <v>98688</v>
      </c>
      <c r="U7" s="69">
        <v>95479</v>
      </c>
      <c r="V7" s="69">
        <v>96146</v>
      </c>
      <c r="W7" s="72">
        <v>92465</v>
      </c>
      <c r="X7" s="69">
        <v>94323</v>
      </c>
      <c r="Y7" s="69">
        <v>94146</v>
      </c>
      <c r="Z7" s="69">
        <v>87753</v>
      </c>
      <c r="AA7" s="69">
        <v>101352</v>
      </c>
      <c r="AB7" s="69">
        <v>97687</v>
      </c>
      <c r="AC7" s="69">
        <v>103702</v>
      </c>
      <c r="AD7" s="69">
        <v>100622</v>
      </c>
      <c r="AE7" s="69">
        <f t="shared" ref="AE7:AE14" si="1">AVERAGE(O7:AD7)</f>
        <v>94020.5625</v>
      </c>
      <c r="AF7" s="175">
        <v>-0.187184767</v>
      </c>
      <c r="AG7" s="175">
        <v>-0.27954567800000002</v>
      </c>
      <c r="AH7" s="175">
        <v>-0.14616649100000001</v>
      </c>
      <c r="AI7" s="175">
        <v>-6.8450721000000006E-2</v>
      </c>
      <c r="AJ7" s="175">
        <v>-3.8293089000000002E-2</v>
      </c>
      <c r="AK7" s="175">
        <v>-2.9769160999999999E-2</v>
      </c>
      <c r="AL7" s="175">
        <v>-5.1093222000000001E-2</v>
      </c>
      <c r="AM7" s="175">
        <v>-8.0004210000000006E-2</v>
      </c>
      <c r="AN7" s="175">
        <v>-7.8529075000000004E-2</v>
      </c>
      <c r="AO7" s="175">
        <v>-0.12117061699999999</v>
      </c>
      <c r="AP7" s="175">
        <v>-0.111092228</v>
      </c>
      <c r="AQ7" s="175">
        <v>-6.4945444000000005E-2</v>
      </c>
      <c r="AR7" s="175">
        <v>-4.2711146999999998E-2</v>
      </c>
      <c r="AS7" s="175">
        <v>-3.9364735999999997E-2</v>
      </c>
      <c r="AT7" s="175">
        <v>-1.4642304E-2</v>
      </c>
      <c r="AU7" s="257">
        <v>2.1313040000000001E-3</v>
      </c>
    </row>
    <row r="8" spans="1:47" ht="15" customHeight="1" x14ac:dyDescent="0.35">
      <c r="A8" s="51" t="s">
        <v>62</v>
      </c>
      <c r="B8" s="69">
        <v>3758</v>
      </c>
      <c r="C8" s="69">
        <v>3390</v>
      </c>
      <c r="D8" s="69">
        <v>3813</v>
      </c>
      <c r="E8" s="69">
        <v>3648</v>
      </c>
      <c r="F8" s="69">
        <v>3677</v>
      </c>
      <c r="G8" s="69">
        <v>3615</v>
      </c>
      <c r="H8" s="69">
        <v>3846</v>
      </c>
      <c r="I8" s="69">
        <v>3785</v>
      </c>
      <c r="J8" s="69">
        <v>3576</v>
      </c>
      <c r="K8" s="69">
        <v>3582</v>
      </c>
      <c r="L8" s="69">
        <v>3313</v>
      </c>
      <c r="M8" s="69">
        <v>3600</v>
      </c>
      <c r="N8" s="69">
        <f t="shared" si="0"/>
        <v>3633.5833333333335</v>
      </c>
      <c r="O8" s="69">
        <v>2467</v>
      </c>
      <c r="P8" s="69">
        <v>1430</v>
      </c>
      <c r="Q8" s="69">
        <v>1975</v>
      </c>
      <c r="R8" s="69">
        <v>2207</v>
      </c>
      <c r="S8" s="69">
        <v>2417</v>
      </c>
      <c r="T8" s="69">
        <v>2531</v>
      </c>
      <c r="U8" s="69">
        <v>2497</v>
      </c>
      <c r="V8" s="69">
        <v>2562</v>
      </c>
      <c r="W8" s="72">
        <v>2482</v>
      </c>
      <c r="X8" s="69">
        <v>2516</v>
      </c>
      <c r="Y8" s="69">
        <v>2363</v>
      </c>
      <c r="Z8" s="69">
        <v>2262</v>
      </c>
      <c r="AA8" s="69">
        <v>2539</v>
      </c>
      <c r="AB8" s="69">
        <v>2399</v>
      </c>
      <c r="AC8" s="69">
        <v>2560</v>
      </c>
      <c r="AD8" s="69">
        <v>2621</v>
      </c>
      <c r="AE8" s="69">
        <f t="shared" si="1"/>
        <v>2364.25</v>
      </c>
      <c r="AF8" s="175">
        <v>-0.35300288499999999</v>
      </c>
      <c r="AG8" s="175">
        <v>-0.60800438599999995</v>
      </c>
      <c r="AH8" s="175">
        <v>-0.46287734600000002</v>
      </c>
      <c r="AI8" s="175">
        <v>-0.38948824300000001</v>
      </c>
      <c r="AJ8" s="175">
        <v>-0.37155486199999999</v>
      </c>
      <c r="AK8" s="175">
        <v>-0.33130779399999999</v>
      </c>
      <c r="AL8" s="175">
        <v>-0.30173378099999998</v>
      </c>
      <c r="AM8" s="175">
        <v>-0.284757119</v>
      </c>
      <c r="AN8" s="175">
        <v>-0.25083006299999999</v>
      </c>
      <c r="AO8" s="175">
        <v>-0.30111111099999999</v>
      </c>
      <c r="AP8" s="175">
        <v>-0.37120808900000002</v>
      </c>
      <c r="AQ8" s="175">
        <v>-0.33274336300000001</v>
      </c>
      <c r="AR8" s="175">
        <v>-0.334120115</v>
      </c>
      <c r="AS8" s="175">
        <v>-0.34237938600000001</v>
      </c>
      <c r="AT8" s="175">
        <v>-0.30378025600000003</v>
      </c>
      <c r="AU8" s="257">
        <v>-0.27496542200000001</v>
      </c>
    </row>
    <row r="9" spans="1:47" ht="15" customHeight="1" x14ac:dyDescent="0.35">
      <c r="A9" s="51" t="s">
        <v>63</v>
      </c>
      <c r="B9" s="69">
        <v>6573</v>
      </c>
      <c r="C9" s="69">
        <v>5969</v>
      </c>
      <c r="D9" s="69">
        <v>6605</v>
      </c>
      <c r="E9" s="69">
        <v>6599</v>
      </c>
      <c r="F9" s="69">
        <v>6918</v>
      </c>
      <c r="G9" s="69">
        <v>6502</v>
      </c>
      <c r="H9" s="69">
        <v>6973</v>
      </c>
      <c r="I9" s="69">
        <v>6934</v>
      </c>
      <c r="J9" s="69">
        <v>6645</v>
      </c>
      <c r="K9" s="69">
        <v>6891</v>
      </c>
      <c r="L9" s="69">
        <v>6763</v>
      </c>
      <c r="M9" s="69">
        <v>7014</v>
      </c>
      <c r="N9" s="69">
        <f t="shared" si="0"/>
        <v>6698.833333333333</v>
      </c>
      <c r="O9" s="69">
        <v>5852</v>
      </c>
      <c r="P9" s="69">
        <v>4257</v>
      </c>
      <c r="Q9" s="69">
        <v>4996</v>
      </c>
      <c r="R9" s="69">
        <v>5323</v>
      </c>
      <c r="S9" s="69">
        <v>5807</v>
      </c>
      <c r="T9" s="69">
        <v>5862</v>
      </c>
      <c r="U9" s="69">
        <v>5647</v>
      </c>
      <c r="V9" s="69">
        <v>5780</v>
      </c>
      <c r="W9" s="72">
        <v>5772</v>
      </c>
      <c r="X9" s="69">
        <v>6001</v>
      </c>
      <c r="Y9" s="69">
        <v>5934</v>
      </c>
      <c r="Z9" s="69">
        <v>5444</v>
      </c>
      <c r="AA9" s="69">
        <v>6221</v>
      </c>
      <c r="AB9" s="69">
        <v>5879</v>
      </c>
      <c r="AC9" s="69">
        <v>6130</v>
      </c>
      <c r="AD9" s="69">
        <v>5972</v>
      </c>
      <c r="AE9" s="69">
        <f t="shared" si="1"/>
        <v>5679.8125</v>
      </c>
      <c r="AF9" s="175">
        <v>-0.114004542</v>
      </c>
      <c r="AG9" s="175">
        <v>-0.35490225800000003</v>
      </c>
      <c r="AH9" s="175">
        <v>-0.27782596100000001</v>
      </c>
      <c r="AI9" s="175">
        <v>-0.181328822</v>
      </c>
      <c r="AJ9" s="175">
        <v>-0.16721640600000001</v>
      </c>
      <c r="AK9" s="175">
        <v>-0.15460051899999999</v>
      </c>
      <c r="AL9" s="175">
        <v>-0.15018811100000001</v>
      </c>
      <c r="AM9" s="175">
        <v>-0.16122478600000001</v>
      </c>
      <c r="AN9" s="175">
        <v>-0.14653260400000001</v>
      </c>
      <c r="AO9" s="175">
        <v>-0.14442543499999999</v>
      </c>
      <c r="AP9" s="175">
        <v>-9.7215883000000003E-2</v>
      </c>
      <c r="AQ9" s="175">
        <v>-8.7954431E-2</v>
      </c>
      <c r="AR9" s="175">
        <v>-5.8137774000000003E-2</v>
      </c>
      <c r="AS9" s="175">
        <v>-0.109107441</v>
      </c>
      <c r="AT9" s="175">
        <v>-0.113905753</v>
      </c>
      <c r="AU9" s="257">
        <v>-8.1513379999999996E-2</v>
      </c>
    </row>
    <row r="10" spans="1:47" ht="15" customHeight="1" x14ac:dyDescent="0.35">
      <c r="A10" s="51" t="s">
        <v>64</v>
      </c>
      <c r="B10" s="69">
        <v>2289</v>
      </c>
      <c r="C10" s="69">
        <v>1943</v>
      </c>
      <c r="D10" s="69">
        <v>2186</v>
      </c>
      <c r="E10" s="69">
        <v>2093</v>
      </c>
      <c r="F10" s="69">
        <v>2225</v>
      </c>
      <c r="G10" s="69">
        <v>2154</v>
      </c>
      <c r="H10" s="69">
        <v>2212</v>
      </c>
      <c r="I10" s="69">
        <v>2276</v>
      </c>
      <c r="J10" s="69">
        <v>2158</v>
      </c>
      <c r="K10" s="69">
        <v>2193</v>
      </c>
      <c r="L10" s="69">
        <v>2121</v>
      </c>
      <c r="M10" s="69">
        <v>2074</v>
      </c>
      <c r="N10" s="69">
        <f t="shared" si="0"/>
        <v>2160.3333333333335</v>
      </c>
      <c r="O10" s="69">
        <v>1656</v>
      </c>
      <c r="P10" s="69">
        <v>1269</v>
      </c>
      <c r="Q10" s="69">
        <v>1724</v>
      </c>
      <c r="R10" s="69">
        <v>1996</v>
      </c>
      <c r="S10" s="69">
        <v>2158</v>
      </c>
      <c r="T10" s="69">
        <v>2140</v>
      </c>
      <c r="U10" s="69">
        <v>2101</v>
      </c>
      <c r="V10" s="69">
        <v>2033</v>
      </c>
      <c r="W10" s="72">
        <v>1863</v>
      </c>
      <c r="X10" s="69">
        <v>1981</v>
      </c>
      <c r="Y10" s="69">
        <v>1957</v>
      </c>
      <c r="Z10" s="69">
        <v>1905</v>
      </c>
      <c r="AA10" s="69">
        <v>2159</v>
      </c>
      <c r="AB10" s="69">
        <v>1935</v>
      </c>
      <c r="AC10" s="69">
        <v>1991</v>
      </c>
      <c r="AD10" s="69">
        <v>1945</v>
      </c>
      <c r="AE10" s="69">
        <f t="shared" si="1"/>
        <v>1925.8125</v>
      </c>
      <c r="AF10" s="175">
        <v>-0.24245196699999999</v>
      </c>
      <c r="AG10" s="175">
        <v>-0.39369326300000002</v>
      </c>
      <c r="AH10" s="175">
        <v>-0.225168539</v>
      </c>
      <c r="AI10" s="175">
        <v>-7.3351902999999996E-2</v>
      </c>
      <c r="AJ10" s="175">
        <v>-2.4412296999999999E-2</v>
      </c>
      <c r="AK10" s="175">
        <v>-5.9753953999999998E-2</v>
      </c>
      <c r="AL10" s="175">
        <v>-2.6413346000000001E-2</v>
      </c>
      <c r="AM10" s="175">
        <v>-7.2959415999999999E-2</v>
      </c>
      <c r="AN10" s="175">
        <v>-0.121640736</v>
      </c>
      <c r="AO10" s="175">
        <v>-4.4840887000000003E-2</v>
      </c>
      <c r="AP10" s="175">
        <v>-0.14504150299999999</v>
      </c>
      <c r="AQ10" s="175">
        <v>-1.9557385E-2</v>
      </c>
      <c r="AR10" s="175">
        <v>-1.2351327E-2</v>
      </c>
      <c r="AS10" s="175">
        <v>-7.5489728000000006E-2</v>
      </c>
      <c r="AT10" s="175">
        <v>-0.10516853900000001</v>
      </c>
      <c r="AU10" s="257">
        <v>-9.7028784000000007E-2</v>
      </c>
    </row>
    <row r="11" spans="1:47" ht="15" customHeight="1" x14ac:dyDescent="0.35">
      <c r="A11" s="51" t="s">
        <v>65</v>
      </c>
      <c r="B11" s="69">
        <v>10459</v>
      </c>
      <c r="C11" s="69">
        <v>9517</v>
      </c>
      <c r="D11" s="69">
        <v>10350</v>
      </c>
      <c r="E11" s="69">
        <v>10166</v>
      </c>
      <c r="F11" s="69">
        <v>10510</v>
      </c>
      <c r="G11" s="69">
        <v>9999</v>
      </c>
      <c r="H11" s="69">
        <v>10349</v>
      </c>
      <c r="I11" s="69">
        <v>10524</v>
      </c>
      <c r="J11" s="69">
        <v>10679</v>
      </c>
      <c r="K11" s="69">
        <v>10472</v>
      </c>
      <c r="L11" s="69">
        <v>9943</v>
      </c>
      <c r="M11" s="69">
        <v>10057</v>
      </c>
      <c r="N11" s="69">
        <f t="shared" si="0"/>
        <v>10252.083333333334</v>
      </c>
      <c r="O11" s="69">
        <v>8617</v>
      </c>
      <c r="P11" s="69">
        <v>7311</v>
      </c>
      <c r="Q11" s="69">
        <v>9041</v>
      </c>
      <c r="R11" s="69">
        <v>9265</v>
      </c>
      <c r="S11" s="69">
        <v>9929</v>
      </c>
      <c r="T11" s="69">
        <v>9926</v>
      </c>
      <c r="U11" s="69">
        <v>9769</v>
      </c>
      <c r="V11" s="69">
        <v>9883</v>
      </c>
      <c r="W11" s="72">
        <v>9267</v>
      </c>
      <c r="X11" s="69">
        <v>9447</v>
      </c>
      <c r="Y11" s="69">
        <v>9256</v>
      </c>
      <c r="Z11" s="69">
        <v>8792</v>
      </c>
      <c r="AA11" s="69">
        <v>10066</v>
      </c>
      <c r="AB11" s="69">
        <v>9364</v>
      </c>
      <c r="AC11" s="69">
        <v>9927</v>
      </c>
      <c r="AD11" s="69">
        <v>9516</v>
      </c>
      <c r="AE11" s="69">
        <f t="shared" si="1"/>
        <v>9336</v>
      </c>
      <c r="AF11" s="175">
        <v>-0.16743961399999999</v>
      </c>
      <c r="AG11" s="175">
        <v>-0.28083808799999999</v>
      </c>
      <c r="AH11" s="175">
        <v>-0.139771646</v>
      </c>
      <c r="AI11" s="175">
        <v>-7.3407341000000001E-2</v>
      </c>
      <c r="AJ11" s="175">
        <v>-4.0583631000000002E-2</v>
      </c>
      <c r="AK11" s="175">
        <v>-5.6822500999999997E-2</v>
      </c>
      <c r="AL11" s="175">
        <v>-8.5213970999999999E-2</v>
      </c>
      <c r="AM11" s="175">
        <v>-5.6245225000000003E-2</v>
      </c>
      <c r="AN11" s="175">
        <v>-6.7987529000000005E-2</v>
      </c>
      <c r="AO11" s="175">
        <v>-6.0654271000000003E-2</v>
      </c>
      <c r="AP11" s="175">
        <v>-0.115020556</v>
      </c>
      <c r="AQ11" s="175">
        <v>-7.6179468E-2</v>
      </c>
      <c r="AR11" s="175">
        <v>-2.7439614000000001E-2</v>
      </c>
      <c r="AS11" s="175">
        <v>-7.8890419000000003E-2</v>
      </c>
      <c r="AT11" s="175">
        <v>-5.5470980000000003E-2</v>
      </c>
      <c r="AU11" s="257">
        <v>-4.830483E-2</v>
      </c>
    </row>
    <row r="12" spans="1:47" ht="15" customHeight="1" x14ac:dyDescent="0.35">
      <c r="A12" s="51" t="s">
        <v>66</v>
      </c>
      <c r="B12" s="69">
        <v>10356</v>
      </c>
      <c r="C12" s="69">
        <v>8950</v>
      </c>
      <c r="D12" s="69">
        <v>10188</v>
      </c>
      <c r="E12" s="69">
        <v>10084</v>
      </c>
      <c r="F12" s="69">
        <v>10385</v>
      </c>
      <c r="G12" s="69">
        <v>10562</v>
      </c>
      <c r="H12" s="69">
        <v>11083</v>
      </c>
      <c r="I12" s="69">
        <v>11163</v>
      </c>
      <c r="J12" s="69">
        <v>10739</v>
      </c>
      <c r="K12" s="69">
        <v>10679</v>
      </c>
      <c r="L12" s="69">
        <v>10047</v>
      </c>
      <c r="M12" s="69">
        <v>10665</v>
      </c>
      <c r="N12" s="69">
        <f t="shared" si="0"/>
        <v>10408.416666666666</v>
      </c>
      <c r="O12" s="69">
        <v>8154</v>
      </c>
      <c r="P12" s="69">
        <v>6207</v>
      </c>
      <c r="Q12" s="69">
        <v>8319</v>
      </c>
      <c r="R12" s="69">
        <v>9516</v>
      </c>
      <c r="S12" s="69">
        <v>10609</v>
      </c>
      <c r="T12" s="69">
        <v>10638</v>
      </c>
      <c r="U12" s="69">
        <v>10803</v>
      </c>
      <c r="V12" s="69">
        <v>10469</v>
      </c>
      <c r="W12" s="72">
        <v>9985</v>
      </c>
      <c r="X12" s="69">
        <v>9846</v>
      </c>
      <c r="Y12" s="69">
        <v>9118</v>
      </c>
      <c r="Z12" s="69">
        <v>8479</v>
      </c>
      <c r="AA12" s="69">
        <v>10264</v>
      </c>
      <c r="AB12" s="69">
        <v>9173</v>
      </c>
      <c r="AC12" s="69">
        <v>10010</v>
      </c>
      <c r="AD12" s="69">
        <v>10846</v>
      </c>
      <c r="AE12" s="69">
        <f t="shared" si="1"/>
        <v>9527.25</v>
      </c>
      <c r="AF12" s="175">
        <v>-0.19964664300000001</v>
      </c>
      <c r="AG12" s="175">
        <v>-0.38447044800000002</v>
      </c>
      <c r="AH12" s="175">
        <v>-0.19894078000000001</v>
      </c>
      <c r="AI12" s="175">
        <v>-9.9034274000000005E-2</v>
      </c>
      <c r="AJ12" s="175">
        <v>-4.2768203999999997E-2</v>
      </c>
      <c r="AK12" s="175">
        <v>-4.7030368000000003E-2</v>
      </c>
      <c r="AL12" s="175">
        <v>5.9595869999999997E-3</v>
      </c>
      <c r="AM12" s="175">
        <v>-1.9664762999999998E-2</v>
      </c>
      <c r="AN12" s="175">
        <v>-6.1709959999999998E-3</v>
      </c>
      <c r="AO12" s="175">
        <v>-7.6793248999999994E-2</v>
      </c>
      <c r="AP12" s="175">
        <v>-0.119544226</v>
      </c>
      <c r="AQ12" s="175">
        <v>-5.2625697999999999E-2</v>
      </c>
      <c r="AR12" s="175">
        <v>7.459757E-3</v>
      </c>
      <c r="AS12" s="175">
        <v>-9.0341134000000003E-2</v>
      </c>
      <c r="AT12" s="175">
        <v>-3.6109773999999997E-2</v>
      </c>
      <c r="AU12" s="257">
        <v>2.6888847E-2</v>
      </c>
    </row>
    <row r="13" spans="1:47" ht="15" customHeight="1" x14ac:dyDescent="0.35">
      <c r="A13" s="51" t="s">
        <v>67</v>
      </c>
      <c r="B13" s="69">
        <v>43490</v>
      </c>
      <c r="C13" s="69">
        <v>38065</v>
      </c>
      <c r="D13" s="69">
        <v>51611</v>
      </c>
      <c r="E13" s="69">
        <v>48217</v>
      </c>
      <c r="F13" s="69">
        <v>50644</v>
      </c>
      <c r="G13" s="69">
        <v>52002</v>
      </c>
      <c r="H13" s="69">
        <v>53846</v>
      </c>
      <c r="I13" s="69">
        <v>50800</v>
      </c>
      <c r="J13" s="69">
        <v>51834</v>
      </c>
      <c r="K13" s="69">
        <v>49209</v>
      </c>
      <c r="L13" s="69">
        <v>45583</v>
      </c>
      <c r="M13" s="69">
        <v>54489</v>
      </c>
      <c r="N13" s="69">
        <f t="shared" si="0"/>
        <v>49149.166666666664</v>
      </c>
      <c r="O13" s="69">
        <v>29935</v>
      </c>
      <c r="P13" s="69">
        <v>11021</v>
      </c>
      <c r="Q13" s="69">
        <v>21176</v>
      </c>
      <c r="R13" s="69">
        <v>28901</v>
      </c>
      <c r="S13" s="69">
        <v>38862</v>
      </c>
      <c r="T13" s="69">
        <v>39888</v>
      </c>
      <c r="U13" s="69">
        <v>34311</v>
      </c>
      <c r="V13" s="69">
        <v>29361</v>
      </c>
      <c r="W13" s="72">
        <v>24371</v>
      </c>
      <c r="X13" s="69">
        <v>22915</v>
      </c>
      <c r="Y13" s="69">
        <v>22829</v>
      </c>
      <c r="Z13" s="69">
        <v>23497</v>
      </c>
      <c r="AA13" s="69">
        <v>33386</v>
      </c>
      <c r="AB13" s="69">
        <v>32291</v>
      </c>
      <c r="AC13" s="69">
        <v>39565</v>
      </c>
      <c r="AD13" s="69">
        <v>49471</v>
      </c>
      <c r="AE13" s="69">
        <f t="shared" si="1"/>
        <v>30111.25</v>
      </c>
      <c r="AF13" s="175">
        <v>-0.41998798700000001</v>
      </c>
      <c r="AG13" s="175">
        <v>-0.77142916399999995</v>
      </c>
      <c r="AH13" s="175">
        <v>-0.58186557100000003</v>
      </c>
      <c r="AI13" s="175">
        <v>-0.44423291399999998</v>
      </c>
      <c r="AJ13" s="175">
        <v>-0.27827508099999998</v>
      </c>
      <c r="AK13" s="175">
        <v>-0.21480315</v>
      </c>
      <c r="AL13" s="175">
        <v>-0.33805996100000002</v>
      </c>
      <c r="AM13" s="175">
        <v>-0.40334085200000003</v>
      </c>
      <c r="AN13" s="175">
        <v>-0.465348924</v>
      </c>
      <c r="AO13" s="175">
        <v>-0.57945640399999998</v>
      </c>
      <c r="AP13" s="175">
        <v>-0.47507473</v>
      </c>
      <c r="AQ13" s="175">
        <v>-0.38271377899999998</v>
      </c>
      <c r="AR13" s="175">
        <v>-0.35312239600000001</v>
      </c>
      <c r="AS13" s="175">
        <v>-0.33029844200000003</v>
      </c>
      <c r="AT13" s="175">
        <v>-0.218762341</v>
      </c>
      <c r="AU13" s="257">
        <v>-4.8671205000000002E-2</v>
      </c>
    </row>
    <row r="14" spans="1:47" ht="15" customHeight="1" x14ac:dyDescent="0.35">
      <c r="A14" s="90" t="s">
        <v>68</v>
      </c>
      <c r="B14" s="73">
        <v>881</v>
      </c>
      <c r="C14" s="73">
        <v>813</v>
      </c>
      <c r="D14" s="73">
        <v>798</v>
      </c>
      <c r="E14" s="73">
        <v>760</v>
      </c>
      <c r="F14" s="73">
        <v>778</v>
      </c>
      <c r="G14" s="73">
        <v>652</v>
      </c>
      <c r="H14" s="73">
        <v>766</v>
      </c>
      <c r="I14" s="73">
        <v>756</v>
      </c>
      <c r="J14" s="73">
        <v>694</v>
      </c>
      <c r="K14" s="73">
        <v>736</v>
      </c>
      <c r="L14" s="73">
        <v>835</v>
      </c>
      <c r="M14" s="73">
        <v>861</v>
      </c>
      <c r="N14" s="73">
        <f t="shared" si="0"/>
        <v>777.5</v>
      </c>
      <c r="O14" s="73">
        <v>753</v>
      </c>
      <c r="P14" s="73">
        <v>758</v>
      </c>
      <c r="Q14" s="73">
        <v>782</v>
      </c>
      <c r="R14" s="73">
        <v>728</v>
      </c>
      <c r="S14" s="73">
        <v>714</v>
      </c>
      <c r="T14" s="73">
        <v>828</v>
      </c>
      <c r="U14" s="73">
        <v>770</v>
      </c>
      <c r="V14" s="73">
        <v>839</v>
      </c>
      <c r="W14" s="89">
        <v>873</v>
      </c>
      <c r="X14" s="73">
        <v>921</v>
      </c>
      <c r="Y14" s="73">
        <v>956</v>
      </c>
      <c r="Z14" s="73">
        <v>790</v>
      </c>
      <c r="AA14" s="73">
        <v>862</v>
      </c>
      <c r="AB14" s="73">
        <v>819</v>
      </c>
      <c r="AC14" s="73">
        <v>797</v>
      </c>
      <c r="AD14" s="73">
        <v>787</v>
      </c>
      <c r="AE14" s="73">
        <f t="shared" si="1"/>
        <v>811.0625</v>
      </c>
      <c r="AF14" s="179">
        <v>-5.6390977000000002E-2</v>
      </c>
      <c r="AG14" s="179">
        <v>-2.6315790000000002E-3</v>
      </c>
      <c r="AH14" s="179">
        <v>5.1413880000000002E-3</v>
      </c>
      <c r="AI14" s="179">
        <v>0.116564417</v>
      </c>
      <c r="AJ14" s="179">
        <v>-6.7885116999999995E-2</v>
      </c>
      <c r="AK14" s="179">
        <v>9.5238094999999995E-2</v>
      </c>
      <c r="AL14" s="179">
        <v>0.10951008600000001</v>
      </c>
      <c r="AM14" s="179">
        <v>0.139945652</v>
      </c>
      <c r="AN14" s="179">
        <v>4.5508982000000003E-2</v>
      </c>
      <c r="AO14" s="179">
        <v>6.9686411000000004E-2</v>
      </c>
      <c r="AP14" s="179">
        <v>8.5130532999999994E-2</v>
      </c>
      <c r="AQ14" s="179">
        <v>-2.8290282999999999E-2</v>
      </c>
      <c r="AR14" s="179">
        <v>8.0200500999999993E-2</v>
      </c>
      <c r="AS14" s="179">
        <v>7.7631579000000006E-2</v>
      </c>
      <c r="AT14" s="179">
        <v>2.4421594000000001E-2</v>
      </c>
      <c r="AU14" s="268">
        <v>0.20705521499999999</v>
      </c>
    </row>
    <row r="15" spans="1:47" ht="17.25" customHeight="1" x14ac:dyDescent="0.4">
      <c r="A15" s="138" t="s">
        <v>35</v>
      </c>
      <c r="B15" s="139"/>
      <c r="C15" s="139"/>
      <c r="D15" s="139"/>
      <c r="E15" s="139"/>
      <c r="F15" s="140"/>
      <c r="G15" s="140"/>
      <c r="H15" s="141"/>
      <c r="I15" s="142"/>
      <c r="J15" s="141"/>
      <c r="K15" s="141"/>
      <c r="M15" s="143"/>
      <c r="N15" s="143"/>
      <c r="O15" s="143"/>
      <c r="P15" s="143"/>
      <c r="Q15" s="144"/>
      <c r="R15" s="144"/>
      <c r="S15" s="144"/>
      <c r="T15" s="144"/>
      <c r="U15" s="144"/>
      <c r="V15" s="144"/>
      <c r="X15" s="143"/>
      <c r="Y15" s="143"/>
      <c r="Z15" s="143"/>
      <c r="AA15" s="143"/>
      <c r="AB15" s="144"/>
      <c r="AC15" s="144"/>
      <c r="AD15" s="144"/>
      <c r="AE15" s="144"/>
      <c r="AF15" s="144"/>
      <c r="AG15" s="144"/>
      <c r="AH15" s="144"/>
      <c r="AI15" s="144"/>
      <c r="AJ15" s="144"/>
      <c r="AK15" s="144"/>
      <c r="AL15" s="144"/>
      <c r="AM15" s="144"/>
      <c r="AN15" s="144"/>
      <c r="AO15" s="144"/>
      <c r="AP15" s="144"/>
      <c r="AQ15" s="144"/>
      <c r="AR15" s="144"/>
      <c r="AS15" s="144"/>
      <c r="AT15" s="144"/>
      <c r="AU15" s="144"/>
    </row>
    <row r="16" spans="1:47" ht="12" customHeight="1" x14ac:dyDescent="0.4">
      <c r="A16" s="125" t="s">
        <v>69</v>
      </c>
      <c r="B16" s="145"/>
      <c r="C16" s="145"/>
      <c r="D16" s="145"/>
      <c r="E16" s="145"/>
      <c r="F16" s="146"/>
      <c r="G16" s="146"/>
      <c r="H16" s="147"/>
      <c r="I16" s="64"/>
      <c r="J16" s="147"/>
      <c r="K16" s="147"/>
    </row>
    <row r="17" spans="1:47" ht="12" customHeight="1" x14ac:dyDescent="0.4">
      <c r="A17" s="209" t="s">
        <v>259</v>
      </c>
      <c r="B17" s="149"/>
      <c r="C17" s="149"/>
      <c r="D17" s="149"/>
      <c r="E17" s="149"/>
      <c r="F17" s="146"/>
      <c r="G17" s="146"/>
      <c r="H17" s="147"/>
      <c r="I17" s="64"/>
      <c r="J17" s="147"/>
      <c r="K17" s="147"/>
      <c r="M17" s="104"/>
      <c r="N17" s="104"/>
      <c r="O17" s="104"/>
      <c r="P17" s="104"/>
      <c r="X17" s="104"/>
      <c r="Y17" s="104"/>
      <c r="Z17" s="104"/>
      <c r="AA17" s="104"/>
    </row>
    <row r="18" spans="1:47" ht="12" customHeight="1" x14ac:dyDescent="0.4">
      <c r="A18" s="203" t="s">
        <v>36</v>
      </c>
      <c r="B18" s="145"/>
      <c r="C18" s="145"/>
      <c r="D18" s="145"/>
      <c r="E18" s="145"/>
      <c r="F18" s="146"/>
      <c r="G18" s="146"/>
      <c r="H18" s="147"/>
      <c r="I18" s="64"/>
      <c r="J18" s="147"/>
      <c r="K18" s="147"/>
    </row>
    <row r="19" spans="1:47" ht="12" customHeight="1" x14ac:dyDescent="0.35">
      <c r="A19" s="153" t="s">
        <v>70</v>
      </c>
      <c r="B19" s="150"/>
      <c r="C19" s="150"/>
      <c r="D19" s="150"/>
      <c r="E19" s="150"/>
      <c r="F19" s="151"/>
      <c r="G19" s="151"/>
      <c r="H19" s="152"/>
      <c r="I19" s="65"/>
      <c r="J19" s="152"/>
      <c r="K19" s="152"/>
      <c r="L19" s="60"/>
      <c r="M19" s="57"/>
      <c r="N19" s="57"/>
      <c r="O19" s="57"/>
      <c r="P19" s="57"/>
      <c r="Q19" s="60"/>
      <c r="R19" s="60"/>
      <c r="S19" s="60"/>
      <c r="T19" s="60"/>
      <c r="U19" s="60"/>
      <c r="V19" s="60"/>
      <c r="W19" s="60"/>
      <c r="X19" s="57"/>
      <c r="Y19" s="57"/>
      <c r="Z19" s="57"/>
      <c r="AA19" s="57"/>
      <c r="AB19" s="60"/>
      <c r="AC19" s="60"/>
      <c r="AD19" s="60"/>
      <c r="AE19" s="60"/>
      <c r="AF19" s="60"/>
      <c r="AG19" s="60"/>
      <c r="AH19" s="60"/>
      <c r="AI19" s="60"/>
      <c r="AJ19" s="60"/>
      <c r="AK19" s="60"/>
      <c r="AL19" s="60"/>
      <c r="AM19" s="60"/>
      <c r="AN19" s="60"/>
      <c r="AO19" s="60"/>
      <c r="AP19" s="60"/>
      <c r="AQ19" s="60"/>
      <c r="AR19" s="60"/>
      <c r="AS19" s="60"/>
      <c r="AT19" s="60"/>
      <c r="AU19" s="60"/>
    </row>
    <row r="20" spans="1:47" ht="12" customHeight="1" x14ac:dyDescent="0.35">
      <c r="A20" s="83" t="s">
        <v>260</v>
      </c>
      <c r="B20" s="57"/>
      <c r="C20" s="57"/>
      <c r="D20" s="57"/>
      <c r="E20" s="57"/>
      <c r="F20" s="60"/>
      <c r="G20" s="60"/>
      <c r="H20" s="60"/>
      <c r="I20" s="60"/>
      <c r="J20" s="60"/>
      <c r="K20" s="60"/>
      <c r="L20" s="60"/>
      <c r="M20" s="57"/>
      <c r="N20" s="57"/>
      <c r="O20" s="57"/>
      <c r="P20" s="57"/>
      <c r="Q20" s="60"/>
      <c r="R20" s="60"/>
      <c r="S20" s="60"/>
      <c r="T20" s="60"/>
      <c r="U20" s="60"/>
      <c r="V20" s="60"/>
      <c r="W20" s="60"/>
      <c r="X20" s="57"/>
      <c r="Y20" s="57"/>
      <c r="Z20" s="57"/>
      <c r="AA20" s="57"/>
      <c r="AB20" s="60"/>
      <c r="AC20" s="60"/>
      <c r="AD20" s="60"/>
      <c r="AE20" s="60"/>
      <c r="AF20" s="60"/>
      <c r="AG20" s="60"/>
      <c r="AH20" s="60"/>
      <c r="AI20" s="60"/>
      <c r="AJ20" s="60"/>
      <c r="AK20" s="60"/>
      <c r="AL20" s="60"/>
      <c r="AM20" s="60"/>
      <c r="AN20" s="60"/>
      <c r="AO20" s="60"/>
      <c r="AP20" s="60"/>
      <c r="AQ20" s="60"/>
      <c r="AR20" s="60"/>
      <c r="AS20" s="60"/>
      <c r="AT20" s="60"/>
      <c r="AU20" s="60"/>
    </row>
    <row r="21" spans="1:47" ht="12" customHeight="1" x14ac:dyDescent="0.35">
      <c r="A21" s="84" t="s">
        <v>352</v>
      </c>
      <c r="B21" s="57"/>
      <c r="C21" s="57"/>
      <c r="D21" s="57"/>
      <c r="E21" s="57"/>
      <c r="F21" s="60"/>
      <c r="G21" s="60"/>
      <c r="H21" s="60"/>
      <c r="I21" s="60"/>
      <c r="J21" s="60"/>
      <c r="K21" s="60"/>
      <c r="L21" s="60"/>
      <c r="M21" s="57"/>
      <c r="N21" s="57"/>
      <c r="O21" s="57"/>
      <c r="P21" s="57"/>
      <c r="Q21" s="60"/>
      <c r="R21" s="60"/>
      <c r="S21" s="60"/>
      <c r="T21" s="60"/>
      <c r="U21" s="60"/>
      <c r="V21" s="60"/>
      <c r="W21" s="60"/>
      <c r="X21" s="57"/>
      <c r="Y21" s="57"/>
      <c r="Z21" s="57"/>
      <c r="AA21" s="57"/>
      <c r="AB21" s="60"/>
      <c r="AC21" s="60"/>
      <c r="AD21" s="60"/>
      <c r="AE21" s="60"/>
      <c r="AF21" s="60"/>
      <c r="AG21" s="60"/>
      <c r="AH21" s="60"/>
      <c r="AI21" s="60"/>
      <c r="AJ21" s="60"/>
      <c r="AK21" s="60"/>
      <c r="AL21" s="60"/>
      <c r="AM21" s="60"/>
      <c r="AN21" s="60"/>
      <c r="AO21" s="60"/>
      <c r="AP21" s="60"/>
      <c r="AQ21" s="60"/>
      <c r="AR21" s="60"/>
      <c r="AS21" s="60"/>
      <c r="AT21" s="60"/>
      <c r="AU21" s="60"/>
    </row>
    <row r="22" spans="1:47" ht="12" customHeight="1" x14ac:dyDescent="0.35">
      <c r="A22" s="95" t="s">
        <v>39</v>
      </c>
      <c r="B22" s="150"/>
      <c r="C22" s="150"/>
      <c r="D22" s="150"/>
      <c r="E22" s="150"/>
      <c r="F22" s="151"/>
      <c r="G22" s="151"/>
      <c r="H22" s="152"/>
      <c r="I22" s="65"/>
      <c r="J22" s="152"/>
      <c r="K22" s="152"/>
      <c r="L22" s="60"/>
      <c r="M22" s="57"/>
      <c r="N22" s="57"/>
      <c r="O22" s="57"/>
      <c r="P22" s="57"/>
      <c r="Q22" s="60"/>
      <c r="R22" s="60"/>
      <c r="S22" s="60"/>
      <c r="T22" s="60"/>
      <c r="U22" s="60"/>
      <c r="V22" s="60"/>
      <c r="W22" s="60"/>
      <c r="X22" s="57"/>
      <c r="Y22" s="57"/>
      <c r="Z22" s="57"/>
      <c r="AA22" s="57"/>
      <c r="AB22" s="60"/>
      <c r="AC22" s="60"/>
      <c r="AD22" s="60"/>
      <c r="AE22" s="60"/>
      <c r="AF22" s="60"/>
      <c r="AG22" s="60"/>
      <c r="AH22" s="60"/>
      <c r="AI22" s="60"/>
      <c r="AJ22" s="60"/>
      <c r="AK22" s="60"/>
      <c r="AL22" s="60"/>
      <c r="AM22" s="60"/>
      <c r="AN22" s="60"/>
      <c r="AO22" s="60"/>
      <c r="AP22" s="60"/>
      <c r="AQ22" s="60"/>
      <c r="AR22" s="60"/>
      <c r="AS22" s="60"/>
      <c r="AT22" s="60"/>
      <c r="AU22" s="60"/>
    </row>
    <row r="23" spans="1:47" ht="30" customHeight="1" x14ac:dyDescent="0.35">
      <c r="A23" s="248" t="s">
        <v>353</v>
      </c>
      <c r="B23" s="150"/>
      <c r="C23" s="150"/>
      <c r="D23" s="150"/>
      <c r="E23" s="150"/>
      <c r="F23" s="151"/>
      <c r="G23" s="151"/>
      <c r="H23" s="152"/>
      <c r="I23" s="65"/>
      <c r="J23" s="152"/>
      <c r="K23" s="152"/>
      <c r="L23" s="60"/>
      <c r="M23" s="57"/>
      <c r="N23" s="57"/>
      <c r="O23" s="57"/>
      <c r="P23" s="57"/>
      <c r="Q23" s="60"/>
      <c r="R23" s="60"/>
      <c r="S23" s="60"/>
      <c r="T23" s="60"/>
      <c r="U23" s="60"/>
      <c r="V23" s="60"/>
      <c r="W23" s="60"/>
      <c r="X23" s="57"/>
      <c r="Y23" s="57"/>
      <c r="Z23" s="57"/>
      <c r="AA23" s="57"/>
      <c r="AB23" s="60"/>
      <c r="AC23" s="60"/>
      <c r="AD23" s="60"/>
      <c r="AE23" s="60"/>
      <c r="AF23" s="60"/>
      <c r="AG23" s="60"/>
      <c r="AH23" s="60"/>
      <c r="AI23" s="60"/>
      <c r="AJ23" s="60"/>
      <c r="AK23" s="60"/>
      <c r="AL23" s="60"/>
      <c r="AM23" s="60"/>
      <c r="AN23" s="60"/>
      <c r="AO23" s="60"/>
      <c r="AP23" s="60"/>
      <c r="AQ23" s="60"/>
      <c r="AR23" s="60"/>
      <c r="AS23" s="60"/>
      <c r="AT23" s="60"/>
      <c r="AU23" s="60"/>
    </row>
    <row r="24" spans="1:47" ht="20.25" customHeight="1" x14ac:dyDescent="0.35">
      <c r="A24" s="261" t="s">
        <v>409</v>
      </c>
      <c r="B24" s="57"/>
      <c r="C24" s="57"/>
      <c r="D24" s="57"/>
      <c r="E24" s="57"/>
      <c r="F24" s="60"/>
      <c r="G24" s="60"/>
      <c r="H24" s="60"/>
      <c r="I24" s="60"/>
      <c r="J24" s="60"/>
      <c r="K24" s="60"/>
      <c r="L24" s="60"/>
      <c r="M24" s="57"/>
      <c r="N24" s="57"/>
      <c r="O24" s="57"/>
      <c r="P24" s="57"/>
      <c r="Q24" s="60"/>
      <c r="R24" s="60"/>
      <c r="S24" s="60"/>
      <c r="T24" s="60"/>
      <c r="U24" s="60"/>
      <c r="V24" s="60"/>
      <c r="W24" s="60"/>
      <c r="X24" s="57"/>
      <c r="Y24" s="57"/>
      <c r="Z24" s="57"/>
      <c r="AA24" s="57"/>
      <c r="AB24" s="60"/>
      <c r="AC24" s="60"/>
      <c r="AD24" s="60"/>
      <c r="AE24" s="60"/>
      <c r="AF24" s="60"/>
      <c r="AG24" s="60"/>
      <c r="AH24" s="60"/>
      <c r="AI24" s="60"/>
      <c r="AJ24" s="60"/>
      <c r="AK24" s="60"/>
      <c r="AL24" s="60"/>
      <c r="AM24" s="60"/>
      <c r="AN24" s="60"/>
      <c r="AO24" s="60"/>
      <c r="AP24" s="60"/>
      <c r="AQ24" s="60"/>
      <c r="AR24" s="60"/>
      <c r="AS24" s="60"/>
      <c r="AT24" s="60"/>
      <c r="AU24" s="60"/>
    </row>
    <row r="25" spans="1:47" ht="15" customHeight="1" x14ac:dyDescent="0.35">
      <c r="A25" s="262"/>
      <c r="B25" s="295" t="s">
        <v>178</v>
      </c>
      <c r="C25" s="295"/>
      <c r="D25" s="295"/>
      <c r="E25" s="295"/>
      <c r="F25" s="295"/>
      <c r="G25" s="295"/>
      <c r="H25" s="295"/>
      <c r="I25" s="295"/>
      <c r="J25" s="295"/>
      <c r="K25" s="295"/>
      <c r="L25" s="295"/>
      <c r="M25" s="295"/>
      <c r="N25" s="295"/>
      <c r="O25" s="297" t="s">
        <v>179</v>
      </c>
      <c r="P25" s="297"/>
      <c r="Q25" s="297"/>
      <c r="R25" s="297"/>
      <c r="S25" s="297"/>
      <c r="T25" s="297"/>
      <c r="U25" s="297"/>
      <c r="V25" s="297"/>
      <c r="W25" s="297"/>
      <c r="X25" s="297"/>
      <c r="Y25" s="297"/>
      <c r="Z25" s="297"/>
      <c r="AA25" s="297"/>
      <c r="AB25" s="297"/>
      <c r="AC25" s="297"/>
      <c r="AD25" s="297"/>
      <c r="AE25" s="299"/>
      <c r="AF25" s="296" t="s">
        <v>183</v>
      </c>
      <c r="AG25" s="297"/>
      <c r="AH25" s="297"/>
      <c r="AI25" s="297"/>
      <c r="AJ25" s="297"/>
      <c r="AK25" s="297"/>
      <c r="AL25" s="297"/>
      <c r="AM25" s="297"/>
      <c r="AN25" s="297"/>
      <c r="AO25" s="297"/>
      <c r="AP25" s="297"/>
      <c r="AQ25" s="297"/>
      <c r="AR25" s="297"/>
      <c r="AS25" s="297"/>
      <c r="AT25" s="297"/>
      <c r="AU25" s="297"/>
    </row>
    <row r="26" spans="1:47" ht="44.15" customHeight="1" x14ac:dyDescent="0.35">
      <c r="A26" s="263" t="s">
        <v>71</v>
      </c>
      <c r="B26" s="45" t="s">
        <v>355</v>
      </c>
      <c r="C26" s="45" t="s">
        <v>356</v>
      </c>
      <c r="D26" s="208" t="s">
        <v>357</v>
      </c>
      <c r="E26" s="208" t="s">
        <v>358</v>
      </c>
      <c r="F26" s="208" t="s">
        <v>359</v>
      </c>
      <c r="G26" s="208" t="s">
        <v>360</v>
      </c>
      <c r="H26" s="45" t="s">
        <v>361</v>
      </c>
      <c r="I26" s="45" t="s">
        <v>362</v>
      </c>
      <c r="J26" s="45" t="s">
        <v>363</v>
      </c>
      <c r="K26" s="45" t="s">
        <v>364</v>
      </c>
      <c r="L26" s="45" t="s">
        <v>365</v>
      </c>
      <c r="M26" s="45" t="s">
        <v>366</v>
      </c>
      <c r="N26" s="45" t="s">
        <v>367</v>
      </c>
      <c r="O26" s="68" t="s">
        <v>372</v>
      </c>
      <c r="P26" s="68" t="s">
        <v>369</v>
      </c>
      <c r="Q26" s="68" t="s">
        <v>370</v>
      </c>
      <c r="R26" s="68" t="s">
        <v>371</v>
      </c>
      <c r="S26" s="100" t="s">
        <v>373</v>
      </c>
      <c r="T26" s="100" t="s">
        <v>374</v>
      </c>
      <c r="U26" s="100" t="s">
        <v>375</v>
      </c>
      <c r="V26" s="100" t="s">
        <v>376</v>
      </c>
      <c r="W26" s="100" t="s">
        <v>377</v>
      </c>
      <c r="X26" s="100" t="s">
        <v>378</v>
      </c>
      <c r="Y26" s="100" t="s">
        <v>379</v>
      </c>
      <c r="Z26" s="100" t="s">
        <v>380</v>
      </c>
      <c r="AA26" s="100" t="s">
        <v>381</v>
      </c>
      <c r="AB26" s="100" t="s">
        <v>382</v>
      </c>
      <c r="AC26" s="100" t="s">
        <v>383</v>
      </c>
      <c r="AD26" s="100" t="s">
        <v>384</v>
      </c>
      <c r="AE26" s="100" t="s">
        <v>223</v>
      </c>
      <c r="AF26" s="68" t="s">
        <v>258</v>
      </c>
      <c r="AG26" s="68" t="s">
        <v>236</v>
      </c>
      <c r="AH26" s="68" t="s">
        <v>237</v>
      </c>
      <c r="AI26" s="68" t="s">
        <v>238</v>
      </c>
      <c r="AJ26" s="100" t="s">
        <v>241</v>
      </c>
      <c r="AK26" s="100" t="s">
        <v>239</v>
      </c>
      <c r="AL26" s="100" t="s">
        <v>212</v>
      </c>
      <c r="AM26" s="100" t="s">
        <v>217</v>
      </c>
      <c r="AN26" s="100" t="s">
        <v>213</v>
      </c>
      <c r="AO26" s="100" t="s">
        <v>214</v>
      </c>
      <c r="AP26" s="100" t="s">
        <v>235</v>
      </c>
      <c r="AQ26" s="100" t="s">
        <v>240</v>
      </c>
      <c r="AR26" s="100" t="s">
        <v>220</v>
      </c>
      <c r="AS26" s="100" t="s">
        <v>221</v>
      </c>
      <c r="AT26" s="100" t="s">
        <v>222</v>
      </c>
      <c r="AU26" s="264" t="s">
        <v>215</v>
      </c>
    </row>
    <row r="27" spans="1:47" ht="15" customHeight="1" x14ac:dyDescent="0.35">
      <c r="A27" s="51" t="s">
        <v>72</v>
      </c>
      <c r="B27" s="69">
        <v>891</v>
      </c>
      <c r="C27" s="69">
        <v>834</v>
      </c>
      <c r="D27" s="69">
        <v>899</v>
      </c>
      <c r="E27" s="69">
        <v>836</v>
      </c>
      <c r="F27" s="69">
        <v>950</v>
      </c>
      <c r="G27" s="69">
        <v>688</v>
      </c>
      <c r="H27" s="69">
        <v>782</v>
      </c>
      <c r="I27" s="69">
        <v>799</v>
      </c>
      <c r="J27" s="69">
        <v>665</v>
      </c>
      <c r="K27" s="69">
        <v>766</v>
      </c>
      <c r="L27" s="69">
        <v>809</v>
      </c>
      <c r="M27" s="69">
        <v>748</v>
      </c>
      <c r="N27" s="69">
        <f t="shared" ref="N27:N35" si="2">AVERAGE(B27:M27)</f>
        <v>805.58333333333337</v>
      </c>
      <c r="O27" s="69">
        <v>582</v>
      </c>
      <c r="P27" s="69">
        <v>479</v>
      </c>
      <c r="Q27" s="69">
        <v>614</v>
      </c>
      <c r="R27" s="69">
        <v>586</v>
      </c>
      <c r="S27" s="69">
        <v>653</v>
      </c>
      <c r="T27" s="69">
        <v>738</v>
      </c>
      <c r="U27" s="69">
        <v>679</v>
      </c>
      <c r="V27" s="69">
        <v>658</v>
      </c>
      <c r="W27" s="69">
        <v>603</v>
      </c>
      <c r="X27" s="69">
        <v>700</v>
      </c>
      <c r="Y27" s="69">
        <v>660</v>
      </c>
      <c r="Z27" s="69">
        <v>607</v>
      </c>
      <c r="AA27" s="69">
        <v>689</v>
      </c>
      <c r="AB27" s="69">
        <v>1078</v>
      </c>
      <c r="AC27" s="69">
        <v>1140</v>
      </c>
      <c r="AD27" s="69">
        <v>953</v>
      </c>
      <c r="AE27" s="69">
        <f t="shared" ref="AE27:AE35" si="3">AVERAGE(O27:AD27)</f>
        <v>713.6875</v>
      </c>
      <c r="AF27" s="175">
        <v>-0.35261401599999997</v>
      </c>
      <c r="AG27" s="175">
        <v>-0.42703349299999999</v>
      </c>
      <c r="AH27" s="175">
        <v>-0.35368421100000003</v>
      </c>
      <c r="AI27" s="175">
        <v>-0.14825581400000001</v>
      </c>
      <c r="AJ27" s="175">
        <v>-0.16496163699999999</v>
      </c>
      <c r="AK27" s="175">
        <v>-7.6345432000000005E-2</v>
      </c>
      <c r="AL27" s="175">
        <v>2.1052632000000002E-2</v>
      </c>
      <c r="AM27" s="175">
        <v>-0.140992167</v>
      </c>
      <c r="AN27" s="175">
        <v>-0.25463535199999998</v>
      </c>
      <c r="AO27" s="175">
        <v>-6.4171122999999997E-2</v>
      </c>
      <c r="AP27" s="175">
        <v>-0.25925925900000002</v>
      </c>
      <c r="AQ27" s="175">
        <v>-0.27218225400000001</v>
      </c>
      <c r="AR27" s="175">
        <v>-0.233592881</v>
      </c>
      <c r="AS27" s="175">
        <v>0.28947368400000001</v>
      </c>
      <c r="AT27" s="175">
        <v>0.2</v>
      </c>
      <c r="AU27" s="257">
        <v>0.38517441899999999</v>
      </c>
    </row>
    <row r="28" spans="1:47" ht="15" customHeight="1" x14ac:dyDescent="0.35">
      <c r="A28" s="51" t="s">
        <v>73</v>
      </c>
      <c r="B28" s="69">
        <v>391</v>
      </c>
      <c r="C28" s="69">
        <v>401</v>
      </c>
      <c r="D28" s="69">
        <v>445</v>
      </c>
      <c r="E28" s="69">
        <v>484</v>
      </c>
      <c r="F28" s="69">
        <v>488</v>
      </c>
      <c r="G28" s="69">
        <v>458</v>
      </c>
      <c r="H28" s="69">
        <v>434</v>
      </c>
      <c r="I28" s="69">
        <v>451</v>
      </c>
      <c r="J28" s="69">
        <v>451</v>
      </c>
      <c r="K28" s="69">
        <v>509</v>
      </c>
      <c r="L28" s="69">
        <v>455</v>
      </c>
      <c r="M28" s="69">
        <v>441</v>
      </c>
      <c r="N28" s="69">
        <f t="shared" si="2"/>
        <v>450.66666666666669</v>
      </c>
      <c r="O28" s="69">
        <v>423</v>
      </c>
      <c r="P28" s="69">
        <v>259</v>
      </c>
      <c r="Q28" s="69">
        <v>378</v>
      </c>
      <c r="R28" s="69">
        <v>386</v>
      </c>
      <c r="S28" s="69">
        <v>408</v>
      </c>
      <c r="T28" s="69">
        <v>399</v>
      </c>
      <c r="U28" s="69">
        <v>434</v>
      </c>
      <c r="V28" s="69">
        <v>401</v>
      </c>
      <c r="W28" s="69">
        <v>380</v>
      </c>
      <c r="X28" s="69">
        <v>415</v>
      </c>
      <c r="Y28" s="69">
        <v>395</v>
      </c>
      <c r="Z28" s="69">
        <v>415</v>
      </c>
      <c r="AA28" s="69">
        <v>472</v>
      </c>
      <c r="AB28" s="69">
        <v>494</v>
      </c>
      <c r="AC28" s="69">
        <v>562</v>
      </c>
      <c r="AD28" s="69">
        <v>480</v>
      </c>
      <c r="AE28" s="69">
        <f t="shared" si="3"/>
        <v>418.8125</v>
      </c>
      <c r="AF28" s="175">
        <v>-4.9438202000000001E-2</v>
      </c>
      <c r="AG28" s="175">
        <v>-0.46487603300000002</v>
      </c>
      <c r="AH28" s="175">
        <v>-0.225409836</v>
      </c>
      <c r="AI28" s="175">
        <v>-0.15720524</v>
      </c>
      <c r="AJ28" s="175">
        <v>-5.9907834E-2</v>
      </c>
      <c r="AK28" s="175">
        <v>-0.115299335</v>
      </c>
      <c r="AL28" s="175">
        <v>-3.7694012999999998E-2</v>
      </c>
      <c r="AM28" s="175">
        <v>-0.212180747</v>
      </c>
      <c r="AN28" s="175">
        <v>-0.16483516500000001</v>
      </c>
      <c r="AO28" s="175">
        <v>-5.8956915999999998E-2</v>
      </c>
      <c r="AP28" s="175">
        <v>1.0230179000000001E-2</v>
      </c>
      <c r="AQ28" s="175">
        <v>3.4912718000000002E-2</v>
      </c>
      <c r="AR28" s="175">
        <v>6.0674156999999999E-2</v>
      </c>
      <c r="AS28" s="175">
        <v>2.0661156999999999E-2</v>
      </c>
      <c r="AT28" s="175">
        <v>0.15163934400000001</v>
      </c>
      <c r="AU28" s="257">
        <v>4.8034934000000001E-2</v>
      </c>
    </row>
    <row r="29" spans="1:47" ht="15" customHeight="1" x14ac:dyDescent="0.35">
      <c r="A29" s="51" t="s">
        <v>74</v>
      </c>
      <c r="B29" s="69">
        <v>1229536</v>
      </c>
      <c r="C29" s="69">
        <v>1099174</v>
      </c>
      <c r="D29" s="69">
        <v>1267401</v>
      </c>
      <c r="E29" s="69">
        <v>1232530</v>
      </c>
      <c r="F29" s="69">
        <v>1275297</v>
      </c>
      <c r="G29" s="69">
        <v>1235143</v>
      </c>
      <c r="H29" s="69">
        <v>1285548</v>
      </c>
      <c r="I29" s="69">
        <v>1256564</v>
      </c>
      <c r="J29" s="69">
        <v>1226492</v>
      </c>
      <c r="K29" s="69">
        <v>1247411</v>
      </c>
      <c r="L29" s="69">
        <v>1187162</v>
      </c>
      <c r="M29" s="69">
        <v>1292159</v>
      </c>
      <c r="N29" s="69">
        <f t="shared" si="2"/>
        <v>1236201.4166666667</v>
      </c>
      <c r="O29" s="69">
        <v>953126</v>
      </c>
      <c r="P29" s="69">
        <v>641247</v>
      </c>
      <c r="Q29" s="69">
        <v>859109</v>
      </c>
      <c r="R29" s="69">
        <v>980026</v>
      </c>
      <c r="S29" s="69">
        <v>1093779</v>
      </c>
      <c r="T29" s="69">
        <v>1104514</v>
      </c>
      <c r="U29" s="69">
        <v>1040400</v>
      </c>
      <c r="V29" s="69">
        <v>979337</v>
      </c>
      <c r="W29" s="69">
        <v>907129</v>
      </c>
      <c r="X29" s="69">
        <v>884944</v>
      </c>
      <c r="Y29" s="69">
        <v>878042</v>
      </c>
      <c r="Z29" s="69">
        <v>834279</v>
      </c>
      <c r="AA29" s="69">
        <v>1012785</v>
      </c>
      <c r="AB29" s="69">
        <v>982105</v>
      </c>
      <c r="AC29" s="69">
        <v>1083615</v>
      </c>
      <c r="AD29" s="69">
        <v>1119802</v>
      </c>
      <c r="AE29" s="69">
        <f t="shared" si="3"/>
        <v>959639.9375</v>
      </c>
      <c r="AF29" s="175">
        <v>-0.247968086</v>
      </c>
      <c r="AG29" s="175">
        <v>-0.47973112200000001</v>
      </c>
      <c r="AH29" s="175">
        <v>-0.32634594099999997</v>
      </c>
      <c r="AI29" s="175">
        <v>-0.206548553</v>
      </c>
      <c r="AJ29" s="175">
        <v>-0.14917295999999999</v>
      </c>
      <c r="AK29" s="175">
        <v>-0.121004581</v>
      </c>
      <c r="AL29" s="175">
        <v>-0.15172703900000001</v>
      </c>
      <c r="AM29" s="175">
        <v>-0.21490430999999999</v>
      </c>
      <c r="AN29" s="175">
        <v>-0.23588440299999999</v>
      </c>
      <c r="AO29" s="175">
        <v>-0.31514310499999998</v>
      </c>
      <c r="AP29" s="175">
        <v>-0.28587532199999999</v>
      </c>
      <c r="AQ29" s="175">
        <v>-0.240994601</v>
      </c>
      <c r="AR29" s="175">
        <v>-0.20089616499999999</v>
      </c>
      <c r="AS29" s="175">
        <v>-0.203179639</v>
      </c>
      <c r="AT29" s="175">
        <v>-0.15030381200000001</v>
      </c>
      <c r="AU29" s="257">
        <v>-9.3382709999999994E-2</v>
      </c>
    </row>
    <row r="30" spans="1:47" ht="15" customHeight="1" x14ac:dyDescent="0.35">
      <c r="A30" s="51" t="s">
        <v>75</v>
      </c>
      <c r="B30" s="69">
        <v>3141</v>
      </c>
      <c r="C30" s="69">
        <v>2705</v>
      </c>
      <c r="D30" s="69">
        <v>2970</v>
      </c>
      <c r="E30" s="69">
        <v>3013</v>
      </c>
      <c r="F30" s="69">
        <v>3438</v>
      </c>
      <c r="G30" s="69">
        <v>3129</v>
      </c>
      <c r="H30" s="69">
        <v>3390</v>
      </c>
      <c r="I30" s="69">
        <v>3578</v>
      </c>
      <c r="J30" s="69">
        <v>3369</v>
      </c>
      <c r="K30" s="69">
        <v>3580</v>
      </c>
      <c r="L30" s="69">
        <v>3322</v>
      </c>
      <c r="M30" s="69">
        <v>3500</v>
      </c>
      <c r="N30" s="69">
        <f t="shared" si="2"/>
        <v>3261.25</v>
      </c>
      <c r="O30" s="69">
        <v>2711</v>
      </c>
      <c r="P30" s="69">
        <v>2355</v>
      </c>
      <c r="Q30" s="69">
        <v>2788</v>
      </c>
      <c r="R30" s="69">
        <v>2969</v>
      </c>
      <c r="S30" s="69">
        <v>3306</v>
      </c>
      <c r="T30" s="69">
        <v>3271</v>
      </c>
      <c r="U30" s="69">
        <v>3109</v>
      </c>
      <c r="V30" s="69">
        <v>3275</v>
      </c>
      <c r="W30" s="69">
        <v>2996</v>
      </c>
      <c r="X30" s="69">
        <v>3260</v>
      </c>
      <c r="Y30" s="69">
        <v>3136</v>
      </c>
      <c r="Z30" s="69">
        <v>2826</v>
      </c>
      <c r="AA30" s="69">
        <v>3314</v>
      </c>
      <c r="AB30" s="69">
        <v>3028</v>
      </c>
      <c r="AC30" s="69">
        <v>2987</v>
      </c>
      <c r="AD30" s="69">
        <v>3012</v>
      </c>
      <c r="AE30" s="69">
        <f t="shared" si="3"/>
        <v>3021.4375</v>
      </c>
      <c r="AF30" s="175">
        <v>-8.7205386999999995E-2</v>
      </c>
      <c r="AG30" s="175">
        <v>-0.21838699</v>
      </c>
      <c r="AH30" s="175">
        <v>-0.18906340899999999</v>
      </c>
      <c r="AI30" s="175">
        <v>-5.1134548000000002E-2</v>
      </c>
      <c r="AJ30" s="175">
        <v>-2.4778761E-2</v>
      </c>
      <c r="AK30" s="175">
        <v>-8.5802123999999994E-2</v>
      </c>
      <c r="AL30" s="175">
        <v>-7.7174235999999993E-2</v>
      </c>
      <c r="AM30" s="175">
        <v>-8.5195531000000005E-2</v>
      </c>
      <c r="AN30" s="175">
        <v>-9.8133654000000001E-2</v>
      </c>
      <c r="AO30" s="175">
        <v>-6.8571429000000003E-2</v>
      </c>
      <c r="AP30" s="175">
        <v>-1.5918499999999999E-3</v>
      </c>
      <c r="AQ30" s="175">
        <v>4.4731977999999999E-2</v>
      </c>
      <c r="AR30" s="175">
        <v>0.115824916</v>
      </c>
      <c r="AS30" s="175">
        <v>4.9784269999999997E-3</v>
      </c>
      <c r="AT30" s="175">
        <v>-0.13118091900000001</v>
      </c>
      <c r="AU30" s="257">
        <v>-3.7392137999999998E-2</v>
      </c>
    </row>
    <row r="31" spans="1:47" ht="15" customHeight="1" x14ac:dyDescent="0.35">
      <c r="A31" s="51" t="s">
        <v>76</v>
      </c>
      <c r="B31" s="69">
        <v>4915</v>
      </c>
      <c r="C31" s="69">
        <v>4430</v>
      </c>
      <c r="D31" s="69">
        <v>4878</v>
      </c>
      <c r="E31" s="69">
        <v>4708</v>
      </c>
      <c r="F31" s="69">
        <v>4720</v>
      </c>
      <c r="G31" s="69">
        <v>4573</v>
      </c>
      <c r="H31" s="69">
        <v>4738</v>
      </c>
      <c r="I31" s="69">
        <v>4834</v>
      </c>
      <c r="J31" s="69">
        <v>4591</v>
      </c>
      <c r="K31" s="69">
        <v>4701</v>
      </c>
      <c r="L31" s="69">
        <v>4260</v>
      </c>
      <c r="M31" s="69">
        <v>4672</v>
      </c>
      <c r="N31" s="69">
        <f t="shared" si="2"/>
        <v>4668.333333333333</v>
      </c>
      <c r="O31" s="69">
        <v>3246</v>
      </c>
      <c r="P31" s="69">
        <v>2231</v>
      </c>
      <c r="Q31" s="69">
        <v>2781</v>
      </c>
      <c r="R31" s="69">
        <v>2878</v>
      </c>
      <c r="S31" s="69">
        <v>3049</v>
      </c>
      <c r="T31" s="69">
        <v>3307</v>
      </c>
      <c r="U31" s="69">
        <v>3305</v>
      </c>
      <c r="V31" s="69">
        <v>3349</v>
      </c>
      <c r="W31" s="69">
        <v>3345</v>
      </c>
      <c r="X31" s="69">
        <v>3357</v>
      </c>
      <c r="Y31" s="69">
        <v>3226</v>
      </c>
      <c r="Z31" s="69">
        <v>2834</v>
      </c>
      <c r="AA31" s="69">
        <v>3204</v>
      </c>
      <c r="AB31" s="69">
        <v>3115</v>
      </c>
      <c r="AC31" s="69">
        <v>3409</v>
      </c>
      <c r="AD31" s="69">
        <v>3408</v>
      </c>
      <c r="AE31" s="69">
        <f t="shared" si="3"/>
        <v>3127.75</v>
      </c>
      <c r="AF31" s="175">
        <v>-0.33456334599999998</v>
      </c>
      <c r="AG31" s="175">
        <v>-0.52612574300000003</v>
      </c>
      <c r="AH31" s="175">
        <v>-0.41080508500000001</v>
      </c>
      <c r="AI31" s="175">
        <v>-0.37065383800000001</v>
      </c>
      <c r="AJ31" s="175">
        <v>-0.35647952700000002</v>
      </c>
      <c r="AK31" s="175">
        <v>-0.31588746400000001</v>
      </c>
      <c r="AL31" s="175">
        <v>-0.280113265</v>
      </c>
      <c r="AM31" s="175">
        <v>-0.28759838300000001</v>
      </c>
      <c r="AN31" s="175">
        <v>-0.21478873200000001</v>
      </c>
      <c r="AO31" s="175">
        <v>-0.281464041</v>
      </c>
      <c r="AP31" s="175">
        <v>-0.34364191300000002</v>
      </c>
      <c r="AQ31" s="175">
        <v>-0.36027088000000002</v>
      </c>
      <c r="AR31" s="175">
        <v>-0.343173432</v>
      </c>
      <c r="AS31" s="175">
        <v>-0.33836023799999998</v>
      </c>
      <c r="AT31" s="175">
        <v>-0.27775423700000001</v>
      </c>
      <c r="AU31" s="257">
        <v>-0.254756178</v>
      </c>
    </row>
    <row r="32" spans="1:47" ht="15" customHeight="1" x14ac:dyDescent="0.35">
      <c r="A32" s="51" t="s">
        <v>77</v>
      </c>
      <c r="B32" s="69">
        <v>6671</v>
      </c>
      <c r="C32" s="69">
        <v>5892</v>
      </c>
      <c r="D32" s="69">
        <v>6791</v>
      </c>
      <c r="E32" s="69">
        <v>6680</v>
      </c>
      <c r="F32" s="69">
        <v>7050</v>
      </c>
      <c r="G32" s="69">
        <v>7011</v>
      </c>
      <c r="H32" s="69">
        <v>7632</v>
      </c>
      <c r="I32" s="69">
        <v>7654</v>
      </c>
      <c r="J32" s="69">
        <v>7259</v>
      </c>
      <c r="K32" s="69">
        <v>7276</v>
      </c>
      <c r="L32" s="69">
        <v>6694</v>
      </c>
      <c r="M32" s="69">
        <v>7143</v>
      </c>
      <c r="N32" s="69">
        <f t="shared" si="2"/>
        <v>6979.416666666667</v>
      </c>
      <c r="O32" s="69">
        <v>5205</v>
      </c>
      <c r="P32" s="69">
        <v>3957</v>
      </c>
      <c r="Q32" s="69">
        <v>5297</v>
      </c>
      <c r="R32" s="69">
        <v>6095</v>
      </c>
      <c r="S32" s="69">
        <v>6841</v>
      </c>
      <c r="T32" s="69">
        <v>7048</v>
      </c>
      <c r="U32" s="69">
        <v>6631</v>
      </c>
      <c r="V32" s="69">
        <v>6368</v>
      </c>
      <c r="W32" s="69">
        <v>6007</v>
      </c>
      <c r="X32" s="69">
        <v>5959</v>
      </c>
      <c r="Y32" s="69">
        <v>6083</v>
      </c>
      <c r="Z32" s="69">
        <v>5850</v>
      </c>
      <c r="AA32" s="69">
        <v>6754</v>
      </c>
      <c r="AB32" s="69">
        <v>7007</v>
      </c>
      <c r="AC32" s="69">
        <v>7898</v>
      </c>
      <c r="AD32" s="69">
        <v>7308</v>
      </c>
      <c r="AE32" s="69">
        <f t="shared" si="3"/>
        <v>6269.25</v>
      </c>
      <c r="AF32" s="175">
        <v>-0.23354439699999999</v>
      </c>
      <c r="AG32" s="175">
        <v>-0.40763473099999997</v>
      </c>
      <c r="AH32" s="175">
        <v>-0.24865248200000001</v>
      </c>
      <c r="AI32" s="175">
        <v>-0.13065183299999999</v>
      </c>
      <c r="AJ32" s="175">
        <v>-0.103642558</v>
      </c>
      <c r="AK32" s="175">
        <v>-7.9174287999999995E-2</v>
      </c>
      <c r="AL32" s="175">
        <v>-8.6513294000000004E-2</v>
      </c>
      <c r="AM32" s="175">
        <v>-0.124793843</v>
      </c>
      <c r="AN32" s="175">
        <v>-0.10262921999999999</v>
      </c>
      <c r="AO32" s="175">
        <v>-0.16575668499999999</v>
      </c>
      <c r="AP32" s="175">
        <v>-8.8142707000000001E-2</v>
      </c>
      <c r="AQ32" s="175">
        <v>-7.1283099999999997E-3</v>
      </c>
      <c r="AR32" s="175">
        <v>-5.4483880000000002E-3</v>
      </c>
      <c r="AS32" s="175">
        <v>4.8952096E-2</v>
      </c>
      <c r="AT32" s="175">
        <v>0.120283688</v>
      </c>
      <c r="AU32" s="257">
        <v>4.2362003000000002E-2</v>
      </c>
    </row>
    <row r="33" spans="1:47" ht="15" customHeight="1" x14ac:dyDescent="0.35">
      <c r="A33" s="51" t="s">
        <v>78</v>
      </c>
      <c r="B33" s="69">
        <v>4495</v>
      </c>
      <c r="C33" s="69">
        <v>4216</v>
      </c>
      <c r="D33" s="69">
        <v>4704</v>
      </c>
      <c r="E33" s="69">
        <v>4621</v>
      </c>
      <c r="F33" s="69">
        <v>4721</v>
      </c>
      <c r="G33" s="69">
        <v>4685</v>
      </c>
      <c r="H33" s="69">
        <v>4708</v>
      </c>
      <c r="I33" s="69">
        <v>4582</v>
      </c>
      <c r="J33" s="69">
        <v>4429</v>
      </c>
      <c r="K33" s="69">
        <v>4456</v>
      </c>
      <c r="L33" s="69">
        <v>4448</v>
      </c>
      <c r="M33" s="69">
        <v>4363</v>
      </c>
      <c r="N33" s="69">
        <f t="shared" si="2"/>
        <v>4535.666666666667</v>
      </c>
      <c r="O33" s="69">
        <v>4863</v>
      </c>
      <c r="P33" s="69">
        <v>4384</v>
      </c>
      <c r="Q33" s="69">
        <v>5136</v>
      </c>
      <c r="R33" s="69">
        <v>4902</v>
      </c>
      <c r="S33" s="69">
        <v>4878</v>
      </c>
      <c r="T33" s="69">
        <v>4812</v>
      </c>
      <c r="U33" s="69">
        <v>4280</v>
      </c>
      <c r="V33" s="69">
        <v>4519</v>
      </c>
      <c r="W33" s="69">
        <v>4600</v>
      </c>
      <c r="X33" s="69">
        <v>4824</v>
      </c>
      <c r="Y33" s="69">
        <v>5039</v>
      </c>
      <c r="Z33" s="69">
        <v>4458</v>
      </c>
      <c r="AA33" s="69">
        <v>5052</v>
      </c>
      <c r="AB33" s="69">
        <v>4935</v>
      </c>
      <c r="AC33" s="69">
        <v>5653</v>
      </c>
      <c r="AD33" s="69">
        <v>5240</v>
      </c>
      <c r="AE33" s="69">
        <f t="shared" si="3"/>
        <v>4848.4375</v>
      </c>
      <c r="AF33" s="175">
        <v>3.3801020000000001E-2</v>
      </c>
      <c r="AG33" s="175">
        <v>-5.1287600000000003E-2</v>
      </c>
      <c r="AH33" s="175">
        <v>8.7905104999999997E-2</v>
      </c>
      <c r="AI33" s="175">
        <v>4.6318036E-2</v>
      </c>
      <c r="AJ33" s="175">
        <v>3.6108751000000001E-2</v>
      </c>
      <c r="AK33" s="175">
        <v>5.0196420999999998E-2</v>
      </c>
      <c r="AL33" s="175">
        <v>-3.3641905999999999E-2</v>
      </c>
      <c r="AM33" s="175">
        <v>1.4138240999999999E-2</v>
      </c>
      <c r="AN33" s="175">
        <v>3.4172661999999999E-2</v>
      </c>
      <c r="AO33" s="175">
        <v>0.105661242</v>
      </c>
      <c r="AP33" s="175">
        <v>0.121023359</v>
      </c>
      <c r="AQ33" s="175">
        <v>5.7400380000000001E-2</v>
      </c>
      <c r="AR33" s="175">
        <v>7.3979591999999997E-2</v>
      </c>
      <c r="AS33" s="175">
        <v>6.7950659999999996E-2</v>
      </c>
      <c r="AT33" s="175">
        <v>0.197415802</v>
      </c>
      <c r="AU33" s="257">
        <v>0.11846318</v>
      </c>
    </row>
    <row r="34" spans="1:47" ht="30" customHeight="1" x14ac:dyDescent="0.35">
      <c r="A34" s="52" t="s">
        <v>79</v>
      </c>
      <c r="B34" s="69">
        <v>390</v>
      </c>
      <c r="C34" s="69">
        <v>345</v>
      </c>
      <c r="D34" s="69">
        <v>394</v>
      </c>
      <c r="E34" s="69">
        <v>390</v>
      </c>
      <c r="F34" s="69">
        <v>432</v>
      </c>
      <c r="G34" s="69">
        <v>418</v>
      </c>
      <c r="H34" s="69">
        <v>437</v>
      </c>
      <c r="I34" s="69">
        <v>459</v>
      </c>
      <c r="J34" s="69">
        <v>415</v>
      </c>
      <c r="K34" s="69">
        <v>401</v>
      </c>
      <c r="L34" s="69">
        <v>380</v>
      </c>
      <c r="M34" s="69">
        <v>364</v>
      </c>
      <c r="N34" s="69">
        <f t="shared" si="2"/>
        <v>402.08333333333331</v>
      </c>
      <c r="O34" s="69">
        <v>332</v>
      </c>
      <c r="P34" s="69">
        <v>267</v>
      </c>
      <c r="Q34" s="69">
        <v>320</v>
      </c>
      <c r="R34" s="69">
        <v>316</v>
      </c>
      <c r="S34" s="69">
        <v>358</v>
      </c>
      <c r="T34" s="69">
        <v>367</v>
      </c>
      <c r="U34" s="69">
        <v>386</v>
      </c>
      <c r="V34" s="69">
        <v>352</v>
      </c>
      <c r="W34" s="69">
        <v>336</v>
      </c>
      <c r="X34" s="69">
        <v>389</v>
      </c>
      <c r="Y34" s="69">
        <v>355</v>
      </c>
      <c r="Z34" s="69">
        <v>314</v>
      </c>
      <c r="AA34" s="69">
        <v>366</v>
      </c>
      <c r="AB34" s="69">
        <v>361</v>
      </c>
      <c r="AC34" s="69">
        <v>420</v>
      </c>
      <c r="AD34" s="69">
        <v>383</v>
      </c>
      <c r="AE34" s="69">
        <f t="shared" si="3"/>
        <v>351.375</v>
      </c>
      <c r="AF34" s="175">
        <v>-0.15736040600000001</v>
      </c>
      <c r="AG34" s="175">
        <v>-0.31538461499999998</v>
      </c>
      <c r="AH34" s="175">
        <v>-0.25925925900000002</v>
      </c>
      <c r="AI34" s="175">
        <v>-0.244019139</v>
      </c>
      <c r="AJ34" s="175">
        <v>-0.18077803200000001</v>
      </c>
      <c r="AK34" s="175">
        <v>-0.20043573000000001</v>
      </c>
      <c r="AL34" s="175">
        <v>-6.9879518000000002E-2</v>
      </c>
      <c r="AM34" s="175">
        <v>-0.122194514</v>
      </c>
      <c r="AN34" s="175">
        <v>-0.115789474</v>
      </c>
      <c r="AO34" s="175">
        <v>6.8681319000000005E-2</v>
      </c>
      <c r="AP34" s="175">
        <v>-8.9743589999999998E-2</v>
      </c>
      <c r="AQ34" s="175">
        <v>-8.9855071999999994E-2</v>
      </c>
      <c r="AR34" s="175">
        <v>-7.1065989999999996E-2</v>
      </c>
      <c r="AS34" s="175">
        <v>-7.4358973999999994E-2</v>
      </c>
      <c r="AT34" s="175">
        <v>-2.7777777999999999E-2</v>
      </c>
      <c r="AU34" s="257">
        <v>-8.3732056999999999E-2</v>
      </c>
    </row>
    <row r="35" spans="1:47" ht="15" customHeight="1" x14ac:dyDescent="0.35">
      <c r="A35" s="90" t="s">
        <v>80</v>
      </c>
      <c r="B35" s="73">
        <v>10670</v>
      </c>
      <c r="C35" s="73">
        <v>9541</v>
      </c>
      <c r="D35" s="73">
        <v>10419</v>
      </c>
      <c r="E35" s="73">
        <v>10396</v>
      </c>
      <c r="F35" s="73">
        <v>10914</v>
      </c>
      <c r="G35" s="73">
        <v>10362</v>
      </c>
      <c r="H35" s="73">
        <v>10912</v>
      </c>
      <c r="I35" s="73">
        <v>10527</v>
      </c>
      <c r="J35" s="73">
        <v>10526</v>
      </c>
      <c r="K35" s="73">
        <v>10791</v>
      </c>
      <c r="L35" s="73">
        <v>10516</v>
      </c>
      <c r="M35" s="73">
        <v>10916</v>
      </c>
      <c r="N35" s="73">
        <f t="shared" si="2"/>
        <v>10540.833333333334</v>
      </c>
      <c r="O35" s="73">
        <v>9171</v>
      </c>
      <c r="P35" s="73">
        <v>6541</v>
      </c>
      <c r="Q35" s="73">
        <v>7806</v>
      </c>
      <c r="R35" s="73">
        <v>8252</v>
      </c>
      <c r="S35" s="73">
        <v>8970</v>
      </c>
      <c r="T35" s="73">
        <v>9386</v>
      </c>
      <c r="U35" s="73">
        <v>9362</v>
      </c>
      <c r="V35" s="73">
        <v>9441</v>
      </c>
      <c r="W35" s="73">
        <v>9506</v>
      </c>
      <c r="X35" s="73">
        <v>9787</v>
      </c>
      <c r="Y35" s="73">
        <v>9489</v>
      </c>
      <c r="Z35" s="73">
        <v>8472</v>
      </c>
      <c r="AA35" s="73">
        <v>9655</v>
      </c>
      <c r="AB35" s="73">
        <v>9308</v>
      </c>
      <c r="AC35" s="73">
        <v>10110</v>
      </c>
      <c r="AD35" s="73">
        <v>9987</v>
      </c>
      <c r="AE35" s="73">
        <f t="shared" si="3"/>
        <v>9077.6875</v>
      </c>
      <c r="AF35" s="179">
        <v>-0.11978116900000001</v>
      </c>
      <c r="AG35" s="179">
        <v>-0.37081569800000003</v>
      </c>
      <c r="AH35" s="179">
        <v>-0.28477185300000002</v>
      </c>
      <c r="AI35" s="179">
        <v>-0.203628643</v>
      </c>
      <c r="AJ35" s="179">
        <v>-0.17796920799999999</v>
      </c>
      <c r="AK35" s="179">
        <v>-0.10838795499999999</v>
      </c>
      <c r="AL35" s="179">
        <v>-0.110583317</v>
      </c>
      <c r="AM35" s="179">
        <v>-0.125104254</v>
      </c>
      <c r="AN35" s="179">
        <v>-9.6044122999999995E-2</v>
      </c>
      <c r="AO35" s="179">
        <v>-0.103426163</v>
      </c>
      <c r="AP35" s="179">
        <v>-0.110684161</v>
      </c>
      <c r="AQ35" s="179">
        <v>-0.112042763</v>
      </c>
      <c r="AR35" s="179">
        <v>-7.3327575000000006E-2</v>
      </c>
      <c r="AS35" s="179">
        <v>-0.104655637</v>
      </c>
      <c r="AT35" s="179">
        <v>-7.3666850000000006E-2</v>
      </c>
      <c r="AU35" s="268">
        <v>-3.6189924999999998E-2</v>
      </c>
    </row>
    <row r="36" spans="1:47" ht="17.25" customHeight="1" x14ac:dyDescent="0.35">
      <c r="A36" s="266" t="s">
        <v>35</v>
      </c>
      <c r="B36" s="176"/>
      <c r="C36" s="176"/>
      <c r="D36" s="176"/>
      <c r="E36" s="176"/>
      <c r="F36" s="176"/>
      <c r="G36" s="176"/>
      <c r="H36" s="176"/>
      <c r="I36" s="176"/>
      <c r="J36" s="176"/>
      <c r="K36" s="176"/>
      <c r="L36" s="176"/>
      <c r="M36" s="176"/>
      <c r="N36" s="176"/>
      <c r="O36" s="176"/>
      <c r="P36" s="176"/>
      <c r="Q36" s="176"/>
      <c r="R36" s="176"/>
      <c r="S36" s="176"/>
      <c r="T36" s="176"/>
      <c r="U36" s="176"/>
      <c r="V36" s="176"/>
      <c r="W36" s="176"/>
      <c r="X36" s="177"/>
      <c r="Y36" s="177"/>
      <c r="Z36" s="177"/>
      <c r="AA36" s="177"/>
      <c r="AB36" s="177"/>
      <c r="AC36" s="177"/>
      <c r="AD36" s="177"/>
      <c r="AE36" s="180"/>
      <c r="AF36" s="177"/>
      <c r="AG36" s="177"/>
      <c r="AH36" s="177"/>
      <c r="AI36" s="177"/>
      <c r="AJ36" s="177"/>
      <c r="AK36" s="177"/>
      <c r="AL36" s="177"/>
      <c r="AM36" s="177"/>
      <c r="AN36" s="177"/>
      <c r="AO36" s="177"/>
      <c r="AP36" s="177"/>
      <c r="AQ36" s="177"/>
      <c r="AR36" s="177"/>
      <c r="AS36" s="177"/>
      <c r="AT36" s="177"/>
      <c r="AU36" s="177"/>
    </row>
    <row r="37" spans="1:47" ht="12" customHeight="1" x14ac:dyDescent="0.4">
      <c r="A37" s="265" t="s">
        <v>81</v>
      </c>
      <c r="B37" s="82"/>
      <c r="C37" s="82"/>
      <c r="D37" s="82"/>
      <c r="E37" s="82"/>
      <c r="F37" s="178"/>
      <c r="G37" s="178"/>
      <c r="H37" s="178"/>
      <c r="I37" s="178"/>
      <c r="J37" s="178"/>
      <c r="K37" s="178"/>
      <c r="L37" s="178"/>
      <c r="M37" s="82"/>
      <c r="N37" s="82"/>
      <c r="O37" s="82"/>
      <c r="P37" s="82"/>
      <c r="Q37" s="178"/>
      <c r="R37" s="178"/>
      <c r="S37" s="178"/>
      <c r="T37" s="178"/>
      <c r="U37" s="178"/>
      <c r="V37" s="178"/>
      <c r="W37" s="178"/>
      <c r="X37" s="82"/>
      <c r="Y37" s="82"/>
      <c r="Z37" s="82"/>
      <c r="AA37" s="82"/>
    </row>
    <row r="38" spans="1:47" ht="12" customHeight="1" x14ac:dyDescent="0.4">
      <c r="A38" s="203" t="s">
        <v>36</v>
      </c>
    </row>
    <row r="39" spans="1:47" ht="12" customHeight="1" x14ac:dyDescent="0.35">
      <c r="A39" s="83" t="s">
        <v>260</v>
      </c>
      <c r="B39" s="57"/>
      <c r="C39" s="57"/>
      <c r="D39" s="57"/>
      <c r="E39" s="57"/>
      <c r="F39" s="60"/>
      <c r="G39" s="60"/>
      <c r="H39" s="60"/>
      <c r="I39" s="60"/>
      <c r="J39" s="60"/>
      <c r="K39" s="60"/>
      <c r="L39" s="60"/>
      <c r="M39" s="57"/>
      <c r="N39" s="57"/>
      <c r="O39" s="57"/>
      <c r="P39" s="57"/>
      <c r="Q39" s="60"/>
      <c r="R39" s="60"/>
      <c r="S39" s="60"/>
      <c r="T39" s="60"/>
      <c r="U39" s="60"/>
      <c r="V39" s="60"/>
      <c r="W39" s="60"/>
      <c r="X39" s="57"/>
      <c r="Y39" s="57"/>
      <c r="Z39" s="57"/>
      <c r="AA39" s="57"/>
      <c r="AB39" s="60"/>
      <c r="AC39" s="60"/>
      <c r="AD39" s="60"/>
      <c r="AE39" s="60"/>
      <c r="AF39" s="60"/>
      <c r="AG39" s="60"/>
      <c r="AH39" s="60"/>
      <c r="AI39" s="60"/>
      <c r="AJ39" s="60"/>
      <c r="AK39" s="60"/>
      <c r="AL39" s="60"/>
      <c r="AM39" s="60"/>
      <c r="AN39" s="60"/>
      <c r="AO39" s="60"/>
      <c r="AP39" s="60"/>
      <c r="AQ39" s="60"/>
      <c r="AR39" s="60"/>
      <c r="AS39" s="60"/>
      <c r="AT39" s="60"/>
      <c r="AU39" s="60"/>
    </row>
    <row r="40" spans="1:47" ht="12" customHeight="1" x14ac:dyDescent="0.35">
      <c r="A40" s="84" t="s">
        <v>352</v>
      </c>
      <c r="B40" s="57"/>
      <c r="C40" s="57"/>
      <c r="D40" s="57"/>
      <c r="E40" s="57"/>
      <c r="F40" s="60"/>
      <c r="G40" s="60"/>
      <c r="H40" s="60"/>
      <c r="I40" s="60"/>
      <c r="J40" s="60"/>
      <c r="K40" s="60"/>
      <c r="L40" s="60"/>
      <c r="M40" s="57"/>
      <c r="N40" s="57"/>
      <c r="O40" s="57"/>
      <c r="P40" s="57"/>
      <c r="Q40" s="60"/>
      <c r="R40" s="60"/>
      <c r="S40" s="60"/>
      <c r="T40" s="60"/>
      <c r="U40" s="60"/>
      <c r="V40" s="60"/>
      <c r="W40" s="60"/>
      <c r="X40" s="57"/>
      <c r="Y40" s="57"/>
      <c r="Z40" s="57"/>
      <c r="AA40" s="57"/>
      <c r="AB40" s="60"/>
      <c r="AC40" s="60"/>
      <c r="AD40" s="60"/>
      <c r="AE40" s="60"/>
      <c r="AF40" s="60"/>
      <c r="AG40" s="60"/>
      <c r="AH40" s="60"/>
      <c r="AI40" s="60"/>
      <c r="AJ40" s="60"/>
      <c r="AK40" s="60"/>
      <c r="AL40" s="60"/>
      <c r="AM40" s="60"/>
      <c r="AN40" s="60"/>
      <c r="AO40" s="60"/>
      <c r="AP40" s="60"/>
      <c r="AQ40" s="60"/>
      <c r="AR40" s="60"/>
      <c r="AS40" s="60"/>
      <c r="AT40" s="60"/>
      <c r="AU40" s="60"/>
    </row>
    <row r="41" spans="1:47" ht="12" customHeight="1" x14ac:dyDescent="0.35">
      <c r="A41" s="95" t="s">
        <v>39</v>
      </c>
      <c r="B41" s="57"/>
      <c r="C41" s="57"/>
      <c r="D41" s="57"/>
      <c r="E41" s="57"/>
      <c r="F41" s="60"/>
      <c r="G41" s="60"/>
      <c r="H41" s="60"/>
      <c r="I41" s="60"/>
      <c r="J41" s="60"/>
      <c r="K41" s="60"/>
      <c r="L41" s="60"/>
      <c r="M41" s="57"/>
      <c r="N41" s="57"/>
      <c r="O41" s="57"/>
      <c r="P41" s="57"/>
      <c r="Q41" s="60"/>
      <c r="R41" s="60"/>
      <c r="S41" s="60"/>
      <c r="T41" s="60"/>
      <c r="U41" s="60"/>
      <c r="V41" s="60"/>
      <c r="W41" s="60"/>
      <c r="X41" s="57"/>
      <c r="Y41" s="57"/>
      <c r="Z41" s="57"/>
      <c r="AA41" s="57"/>
      <c r="AB41" s="60"/>
      <c r="AC41" s="60"/>
      <c r="AD41" s="60"/>
      <c r="AE41" s="60"/>
      <c r="AF41" s="60"/>
      <c r="AG41" s="60"/>
      <c r="AH41" s="60"/>
      <c r="AI41" s="60"/>
      <c r="AJ41" s="60"/>
      <c r="AK41" s="60"/>
      <c r="AL41" s="60"/>
      <c r="AM41" s="60"/>
      <c r="AN41" s="60"/>
      <c r="AO41" s="60"/>
      <c r="AP41" s="60"/>
      <c r="AQ41" s="60"/>
      <c r="AR41" s="60"/>
      <c r="AS41" s="60"/>
      <c r="AT41" s="60"/>
      <c r="AU41" s="60"/>
    </row>
    <row r="42" spans="1:47" ht="12" customHeight="1" x14ac:dyDescent="0.35">
      <c r="A42" s="203" t="s">
        <v>353</v>
      </c>
      <c r="B42" s="57"/>
      <c r="C42" s="57"/>
      <c r="D42" s="57"/>
      <c r="E42" s="57"/>
      <c r="F42" s="60"/>
      <c r="G42" s="60"/>
      <c r="H42" s="60"/>
      <c r="I42" s="60"/>
      <c r="J42" s="60"/>
      <c r="K42" s="60"/>
      <c r="L42" s="60"/>
      <c r="M42" s="57"/>
      <c r="N42" s="57"/>
      <c r="O42" s="57"/>
      <c r="P42" s="57"/>
      <c r="Q42" s="60"/>
      <c r="R42" s="60"/>
      <c r="S42" s="60"/>
      <c r="T42" s="60"/>
      <c r="U42" s="60"/>
      <c r="V42" s="60"/>
      <c r="W42" s="60"/>
      <c r="X42" s="57"/>
      <c r="Y42" s="57"/>
      <c r="Z42" s="57"/>
      <c r="AA42" s="57"/>
      <c r="AB42" s="60"/>
      <c r="AC42" s="60"/>
      <c r="AD42" s="60"/>
      <c r="AE42" s="60"/>
      <c r="AF42" s="60"/>
      <c r="AG42" s="60"/>
      <c r="AH42" s="60"/>
      <c r="AI42" s="60"/>
      <c r="AJ42" s="60"/>
      <c r="AK42" s="60"/>
      <c r="AL42" s="60"/>
      <c r="AM42" s="60"/>
      <c r="AN42" s="60"/>
      <c r="AO42" s="60"/>
      <c r="AP42" s="60"/>
      <c r="AQ42" s="60"/>
      <c r="AR42" s="60"/>
      <c r="AS42" s="60"/>
      <c r="AT42" s="60"/>
      <c r="AU42" s="60"/>
    </row>
    <row r="43" spans="1:47" ht="16.5" customHeight="1" x14ac:dyDescent="0.4">
      <c r="A43" s="267" t="s">
        <v>19</v>
      </c>
    </row>
  </sheetData>
  <sortState xmlns:xlrd2="http://schemas.microsoft.com/office/spreadsheetml/2017/richdata2" ref="A5:F14">
    <sortCondition descending="1" ref="B5:B14"/>
  </sortState>
  <mergeCells count="7">
    <mergeCell ref="AF4:AU4"/>
    <mergeCell ref="AF25:AU25"/>
    <mergeCell ref="B25:N25"/>
    <mergeCell ref="A2:B2"/>
    <mergeCell ref="B4:N4"/>
    <mergeCell ref="O4:AE4"/>
    <mergeCell ref="O25:AE25"/>
  </mergeCells>
  <hyperlinks>
    <hyperlink ref="A2" location="'Table of contents'!A1" display="Back to Table of contents" xr:uid="{00000000-0004-0000-0700-000000000000}"/>
    <hyperlink ref="A2:B2" location="'Table des matières'!A1" display="Retour à la table des matières" xr:uid="{0D9DA81C-0D08-4F03-ADA5-E055D29383D5}"/>
  </hyperlinks>
  <pageMargins left="0.74803149606299202" right="0.74803149606299202" top="0.74803149606299202" bottom="0.74803149606299202" header="0.31496062992126" footer="0.31496062992126"/>
  <pageSetup scale="14" fitToHeight="0" orientation="landscape" r:id="rId1"/>
  <headerFooter>
    <oddFooter>&amp;L&amp;9© 2021 ICIS&amp;R&amp;9&amp;P</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52"/>
  <sheetViews>
    <sheetView showGridLines="0" topLeftCell="A2" zoomScaleNormal="100" zoomScaleSheetLayoutView="100" workbookViewId="0"/>
  </sheetViews>
  <sheetFormatPr defaultColWidth="0" defaultRowHeight="14.6" zeroHeight="1" x14ac:dyDescent="0.4"/>
  <cols>
    <col min="1" max="1" width="21.35546875" style="25" customWidth="1"/>
    <col min="2" max="7" width="15.640625" style="25" customWidth="1"/>
    <col min="8" max="14" width="15.640625" style="61" customWidth="1"/>
    <col min="15" max="18" width="15.640625" style="25" customWidth="1"/>
    <col min="19" max="31" width="15.640625" style="61" customWidth="1"/>
    <col min="32" max="35" width="12.640625" style="25" customWidth="1"/>
    <col min="36" max="36" width="15.640625" style="61" customWidth="1"/>
    <col min="37" max="37" width="12.640625" style="61" customWidth="1"/>
    <col min="38" max="41" width="18.640625" style="61" customWidth="1"/>
    <col min="42" max="43" width="15.640625" style="61" customWidth="1"/>
    <col min="44" max="47" width="12.640625" style="61" customWidth="1"/>
    <col min="48" max="48" width="15.640625" style="61" customWidth="1"/>
    <col min="49" max="16384" width="9" hidden="1"/>
  </cols>
  <sheetData>
    <row r="1" spans="1:48" hidden="1" x14ac:dyDescent="0.4">
      <c r="A1" s="27" t="s">
        <v>313</v>
      </c>
      <c r="B1" s="102"/>
      <c r="C1" s="10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row>
    <row r="2" spans="1:48" ht="24" customHeight="1" x14ac:dyDescent="0.4">
      <c r="A2" s="298" t="s">
        <v>34</v>
      </c>
      <c r="B2" s="298"/>
      <c r="C2" s="99"/>
    </row>
    <row r="3" spans="1:48" ht="20.25" customHeight="1" x14ac:dyDescent="0.35">
      <c r="A3" s="238" t="s">
        <v>411</v>
      </c>
      <c r="B3" s="238"/>
      <c r="C3" s="238"/>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row>
    <row r="4" spans="1:48" ht="30" customHeight="1" x14ac:dyDescent="0.35">
      <c r="A4" s="216"/>
      <c r="B4" s="303" t="s">
        <v>261</v>
      </c>
      <c r="C4" s="304"/>
      <c r="D4" s="304"/>
      <c r="E4" s="304"/>
      <c r="F4" s="304"/>
      <c r="G4" s="304"/>
      <c r="H4" s="304"/>
      <c r="I4" s="304"/>
      <c r="J4" s="304"/>
      <c r="K4" s="304"/>
      <c r="L4" s="304"/>
      <c r="M4" s="304"/>
      <c r="N4" s="305"/>
      <c r="O4" s="296" t="s">
        <v>265</v>
      </c>
      <c r="P4" s="297"/>
      <c r="Q4" s="297"/>
      <c r="R4" s="297"/>
      <c r="S4" s="297"/>
      <c r="T4" s="297"/>
      <c r="U4" s="297"/>
      <c r="V4" s="297"/>
      <c r="W4" s="297"/>
      <c r="X4" s="297"/>
      <c r="Y4" s="297"/>
      <c r="Z4" s="297"/>
      <c r="AA4" s="297"/>
      <c r="AB4" s="297"/>
      <c r="AC4" s="297"/>
      <c r="AD4" s="297"/>
      <c r="AE4" s="299"/>
      <c r="AF4" s="296" t="s">
        <v>293</v>
      </c>
      <c r="AG4" s="297"/>
      <c r="AH4" s="297"/>
      <c r="AI4" s="297"/>
      <c r="AJ4" s="297"/>
      <c r="AK4" s="297"/>
      <c r="AL4" s="297"/>
      <c r="AM4" s="297"/>
      <c r="AN4" s="297"/>
      <c r="AO4" s="297"/>
      <c r="AP4" s="297"/>
      <c r="AQ4" s="297"/>
      <c r="AR4" s="297"/>
      <c r="AS4" s="297"/>
      <c r="AT4" s="297"/>
      <c r="AU4" s="297"/>
      <c r="AV4" s="297"/>
    </row>
    <row r="5" spans="1:48" ht="44.15" customHeight="1" x14ac:dyDescent="0.35">
      <c r="A5" s="205" t="s">
        <v>82</v>
      </c>
      <c r="B5" s="208" t="s">
        <v>415</v>
      </c>
      <c r="C5" s="208" t="s">
        <v>413</v>
      </c>
      <c r="D5" s="208" t="s">
        <v>414</v>
      </c>
      <c r="E5" s="208" t="s">
        <v>278</v>
      </c>
      <c r="F5" s="208" t="s">
        <v>279</v>
      </c>
      <c r="G5" s="208" t="s">
        <v>280</v>
      </c>
      <c r="H5" s="208" t="s">
        <v>287</v>
      </c>
      <c r="I5" s="208" t="s">
        <v>281</v>
      </c>
      <c r="J5" s="208" t="s">
        <v>282</v>
      </c>
      <c r="K5" s="208" t="s">
        <v>283</v>
      </c>
      <c r="L5" s="208" t="s">
        <v>284</v>
      </c>
      <c r="M5" s="208" t="s">
        <v>286</v>
      </c>
      <c r="N5" s="269" t="s">
        <v>285</v>
      </c>
      <c r="O5" s="208" t="s">
        <v>266</v>
      </c>
      <c r="P5" s="208" t="s">
        <v>288</v>
      </c>
      <c r="Q5" s="208" t="s">
        <v>289</v>
      </c>
      <c r="R5" s="208" t="s">
        <v>267</v>
      </c>
      <c r="S5" s="208" t="s">
        <v>268</v>
      </c>
      <c r="T5" s="208" t="s">
        <v>290</v>
      </c>
      <c r="U5" s="208" t="s">
        <v>291</v>
      </c>
      <c r="V5" s="208" t="s">
        <v>269</v>
      </c>
      <c r="W5" s="208" t="s">
        <v>292</v>
      </c>
      <c r="X5" s="208" t="s">
        <v>270</v>
      </c>
      <c r="Y5" s="208" t="s">
        <v>271</v>
      </c>
      <c r="Z5" s="208" t="s">
        <v>272</v>
      </c>
      <c r="AA5" s="208" t="s">
        <v>273</v>
      </c>
      <c r="AB5" s="208" t="s">
        <v>274</v>
      </c>
      <c r="AC5" s="208" t="s">
        <v>275</v>
      </c>
      <c r="AD5" s="208" t="s">
        <v>276</v>
      </c>
      <c r="AE5" s="269" t="s">
        <v>418</v>
      </c>
      <c r="AF5" s="269" t="s">
        <v>294</v>
      </c>
      <c r="AG5" s="269" t="s">
        <v>307</v>
      </c>
      <c r="AH5" s="269" t="s">
        <v>308</v>
      </c>
      <c r="AI5" s="269" t="s">
        <v>309</v>
      </c>
      <c r="AJ5" s="269" t="s">
        <v>295</v>
      </c>
      <c r="AK5" s="269" t="s">
        <v>296</v>
      </c>
      <c r="AL5" s="269" t="s">
        <v>310</v>
      </c>
      <c r="AM5" s="269" t="s">
        <v>297</v>
      </c>
      <c r="AN5" s="269" t="s">
        <v>298</v>
      </c>
      <c r="AO5" s="269" t="s">
        <v>311</v>
      </c>
      <c r="AP5" s="269" t="s">
        <v>299</v>
      </c>
      <c r="AQ5" s="269" t="s">
        <v>300</v>
      </c>
      <c r="AR5" s="269" t="s">
        <v>420</v>
      </c>
      <c r="AS5" s="269" t="s">
        <v>301</v>
      </c>
      <c r="AT5" s="269" t="s">
        <v>302</v>
      </c>
      <c r="AU5" s="269" t="s">
        <v>303</v>
      </c>
      <c r="AV5" s="273" t="s">
        <v>416</v>
      </c>
    </row>
    <row r="6" spans="1:48" ht="15" customHeight="1" x14ac:dyDescent="0.35">
      <c r="A6" s="91" t="s">
        <v>101</v>
      </c>
      <c r="B6" s="181">
        <v>6.458333333333334E-2</v>
      </c>
      <c r="C6" s="181">
        <v>6.7361111111111108E-2</v>
      </c>
      <c r="D6" s="181">
        <v>7.9166666666666663E-2</v>
      </c>
      <c r="E6" s="181">
        <v>7.4999999999999997E-2</v>
      </c>
      <c r="F6" s="181">
        <v>6.3194444444444442E-2</v>
      </c>
      <c r="G6" s="181">
        <v>7.9861111111111105E-2</v>
      </c>
      <c r="H6" s="181"/>
      <c r="I6" s="181">
        <v>8.4027777777777771E-2</v>
      </c>
      <c r="J6" s="181">
        <v>7.3611111111111113E-2</v>
      </c>
      <c r="K6" s="181">
        <v>6.5277777777777782E-2</v>
      </c>
      <c r="L6" s="181">
        <v>6.7361111111111108E-2</v>
      </c>
      <c r="M6" s="181">
        <v>5.8333333333333327E-2</v>
      </c>
      <c r="N6" s="181">
        <v>7.1527777777777787E-2</v>
      </c>
      <c r="O6" s="181">
        <v>5.1388888888888894E-2</v>
      </c>
      <c r="P6" s="181">
        <v>4.1666666666666664E-2</v>
      </c>
      <c r="Q6" s="181">
        <v>4.5833333333333337E-2</v>
      </c>
      <c r="R6" s="181">
        <v>5.6944444444444443E-2</v>
      </c>
      <c r="S6" s="181">
        <v>7.5694444444444439E-2</v>
      </c>
      <c r="T6" s="181">
        <v>6.9444444444444434E-2</v>
      </c>
      <c r="U6" s="181">
        <v>5.6250000000000001E-2</v>
      </c>
      <c r="V6" s="181">
        <v>6.3194444444444442E-2</v>
      </c>
      <c r="W6" s="181">
        <v>5.9027777777777783E-2</v>
      </c>
      <c r="X6" s="181">
        <v>4.9999999999999996E-2</v>
      </c>
      <c r="Y6" s="181">
        <v>6.0416666666666667E-2</v>
      </c>
      <c r="Z6" s="181">
        <v>4.9305555555555554E-2</v>
      </c>
      <c r="AA6" s="181">
        <v>8.4027777777777771E-2</v>
      </c>
      <c r="AB6" s="181">
        <v>7.4999999999999997E-2</v>
      </c>
      <c r="AC6" s="181">
        <v>7.1527777777777787E-2</v>
      </c>
      <c r="AD6" s="181">
        <v>7.1527777777777787E-2</v>
      </c>
      <c r="AE6" s="181">
        <v>6.0416666666666667E-2</v>
      </c>
      <c r="AF6" s="74" t="str">
        <f>IF(O6-D6&gt;0, O6-D6, "-" &amp; TEXT(ABS(O6-D6),"h:mm"))</f>
        <v>-0:40</v>
      </c>
      <c r="AG6" s="74" t="str">
        <f t="shared" ref="AG6:AO14" si="0">IF(P6-E6&gt;0, P6-E6, "-" &amp; TEXT(ABS(P6-E6),"h:mm"))</f>
        <v>-0:48</v>
      </c>
      <c r="AH6" s="74" t="str">
        <f t="shared" si="0"/>
        <v>-0:25</v>
      </c>
      <c r="AI6" s="74" t="str">
        <f t="shared" si="0"/>
        <v>-0:33</v>
      </c>
      <c r="AJ6" s="74">
        <f t="shared" si="0"/>
        <v>7.5694444444444439E-2</v>
      </c>
      <c r="AK6" s="74" t="str">
        <f t="shared" si="0"/>
        <v>-0:21</v>
      </c>
      <c r="AL6" s="74" t="str">
        <f t="shared" si="0"/>
        <v>-0:25</v>
      </c>
      <c r="AM6" s="74" t="str">
        <f t="shared" si="0"/>
        <v>-0:03</v>
      </c>
      <c r="AN6" s="74" t="str">
        <f t="shared" si="0"/>
        <v>-0:12</v>
      </c>
      <c r="AO6" s="74" t="str">
        <f t="shared" si="0"/>
        <v>-0:12</v>
      </c>
      <c r="AP6" s="74" t="str">
        <f>IF(Y6-B6&gt;0, Y6-B6, "-" &amp; TEXT(ABS(Y6-B6),"h:mm"))</f>
        <v>-0:06</v>
      </c>
      <c r="AQ6" s="74" t="str">
        <f t="shared" ref="AQ6:AU14" si="1">IF(Z6-C6&gt;0, Z6-C6, "-" &amp; TEXT(ABS(Z6-C6),"h:mm"))</f>
        <v>-0:26</v>
      </c>
      <c r="AR6" s="74">
        <f t="shared" si="1"/>
        <v>4.8611111111111077E-3</v>
      </c>
      <c r="AS6" s="74" t="str">
        <f t="shared" si="1"/>
        <v>-0:00</v>
      </c>
      <c r="AT6" s="74">
        <f t="shared" si="1"/>
        <v>8.3333333333333454E-3</v>
      </c>
      <c r="AU6" s="74" t="str">
        <f t="shared" si="1"/>
        <v>-0:12</v>
      </c>
      <c r="AV6" s="274" t="str">
        <f>IF(AE6-N6&gt;0, AE6-N6, "-" &amp; TEXT(ABS(AE6-N6),"h:mm"))</f>
        <v>-0:16</v>
      </c>
    </row>
    <row r="7" spans="1:48" ht="15" customHeight="1" x14ac:dyDescent="0.35">
      <c r="A7" s="91" t="s">
        <v>102</v>
      </c>
      <c r="B7" s="181">
        <v>6.8749999999999992E-2</v>
      </c>
      <c r="C7" s="181">
        <v>6.9444444444444434E-2</v>
      </c>
      <c r="D7" s="181">
        <v>7.2916666666666671E-2</v>
      </c>
      <c r="E7" s="181">
        <v>6.0416666666666667E-2</v>
      </c>
      <c r="F7" s="181">
        <v>6.458333333333334E-2</v>
      </c>
      <c r="G7" s="181">
        <v>6.458333333333334E-2</v>
      </c>
      <c r="H7" s="181">
        <v>6.5277777777777782E-2</v>
      </c>
      <c r="I7" s="181">
        <v>6.5277777777777782E-2</v>
      </c>
      <c r="J7" s="181">
        <v>6.5277777777777782E-2</v>
      </c>
      <c r="K7" s="181">
        <v>6.3194444444444442E-2</v>
      </c>
      <c r="L7" s="181">
        <v>6.8749999999999992E-2</v>
      </c>
      <c r="M7" s="181">
        <v>6.6666666666666666E-2</v>
      </c>
      <c r="N7" s="181">
        <v>6.5277777777777782E-2</v>
      </c>
      <c r="O7" s="181">
        <v>5.486111111111111E-2</v>
      </c>
      <c r="P7" s="181">
        <v>3.3333333333333333E-2</v>
      </c>
      <c r="Q7" s="181">
        <v>4.8611111111111112E-2</v>
      </c>
      <c r="R7" s="181">
        <v>5.9027777777777783E-2</v>
      </c>
      <c r="S7" s="181">
        <v>6.6666666666666666E-2</v>
      </c>
      <c r="T7" s="181">
        <v>6.9444444444444434E-2</v>
      </c>
      <c r="U7" s="181">
        <v>6.5277777777777782E-2</v>
      </c>
      <c r="V7" s="181">
        <v>6.7361111111111108E-2</v>
      </c>
      <c r="W7" s="181">
        <v>5.8333333333333327E-2</v>
      </c>
      <c r="X7" s="181">
        <v>5.6944444444444443E-2</v>
      </c>
      <c r="Y7" s="181">
        <v>6.1111111111111116E-2</v>
      </c>
      <c r="Z7" s="181">
        <v>6.3194444444444442E-2</v>
      </c>
      <c r="AA7" s="181">
        <v>6.9444444444444434E-2</v>
      </c>
      <c r="AB7" s="181">
        <v>6.5277777777777782E-2</v>
      </c>
      <c r="AC7" s="181">
        <v>6.1111111111111116E-2</v>
      </c>
      <c r="AD7" s="181">
        <v>7.7777777777777779E-2</v>
      </c>
      <c r="AE7" s="181">
        <v>6.1111111111111116E-2</v>
      </c>
      <c r="AF7" s="74" t="str">
        <f t="shared" ref="AF7:AF14" si="2">IF(O7-D7&gt;0, O7-D7, "-" &amp; TEXT(ABS(O7-D7),"h:mm"))</f>
        <v>-0:26</v>
      </c>
      <c r="AG7" s="74" t="str">
        <f t="shared" si="0"/>
        <v>-0:39</v>
      </c>
      <c r="AH7" s="74" t="str">
        <f t="shared" si="0"/>
        <v>-0:23</v>
      </c>
      <c r="AI7" s="74" t="str">
        <f t="shared" si="0"/>
        <v>-0:08</v>
      </c>
      <c r="AJ7" s="74">
        <f t="shared" si="0"/>
        <v>1.388888888888884E-3</v>
      </c>
      <c r="AK7" s="74">
        <f t="shared" si="0"/>
        <v>4.1666666666666519E-3</v>
      </c>
      <c r="AL7" s="74" t="str">
        <f t="shared" si="0"/>
        <v>-0:00</v>
      </c>
      <c r="AM7" s="74">
        <f t="shared" si="0"/>
        <v>4.1666666666666657E-3</v>
      </c>
      <c r="AN7" s="74" t="str">
        <f t="shared" si="0"/>
        <v>-0:15</v>
      </c>
      <c r="AO7" s="74" t="str">
        <f t="shared" si="0"/>
        <v>-0:14</v>
      </c>
      <c r="AP7" s="74" t="str">
        <f t="shared" ref="AP7:AP14" si="3">IF(Y7-B7&gt;0, Y7-B7, "-" &amp; TEXT(ABS(Y7-B7),"h:mm"))</f>
        <v>-0:11</v>
      </c>
      <c r="AQ7" s="74" t="str">
        <f t="shared" si="1"/>
        <v>-0:09</v>
      </c>
      <c r="AR7" s="74" t="str">
        <f t="shared" si="1"/>
        <v>-0:05</v>
      </c>
      <c r="AS7" s="74">
        <f t="shared" si="1"/>
        <v>4.8611111111111147E-3</v>
      </c>
      <c r="AT7" s="74" t="str">
        <f t="shared" si="1"/>
        <v>-0:05</v>
      </c>
      <c r="AU7" s="74">
        <f t="shared" si="1"/>
        <v>1.3194444444444439E-2</v>
      </c>
      <c r="AV7" s="274" t="str">
        <f>IF(AE7-N7&gt;0, AE7-N7, "-" &amp; TEXT(ABS(AE7-N7),"h:mm"))</f>
        <v>-0:06</v>
      </c>
    </row>
    <row r="8" spans="1:48" ht="15" customHeight="1" x14ac:dyDescent="0.35">
      <c r="A8" s="91" t="s">
        <v>103</v>
      </c>
      <c r="B8" s="181">
        <v>6.7361111111111108E-2</v>
      </c>
      <c r="C8" s="181">
        <v>6.9444444444444434E-2</v>
      </c>
      <c r="D8" s="181">
        <v>7.4999999999999997E-2</v>
      </c>
      <c r="E8" s="181">
        <v>7.4999999999999997E-2</v>
      </c>
      <c r="F8" s="181">
        <v>7.1527777777777787E-2</v>
      </c>
      <c r="G8" s="181">
        <v>6.6666666666666666E-2</v>
      </c>
      <c r="H8" s="181">
        <v>6.8749999999999992E-2</v>
      </c>
      <c r="I8" s="181">
        <v>6.9444444444444434E-2</v>
      </c>
      <c r="J8" s="181">
        <v>7.1527777777777787E-2</v>
      </c>
      <c r="K8" s="181">
        <v>7.1527777777777787E-2</v>
      </c>
      <c r="L8" s="181">
        <v>7.1527777777777787E-2</v>
      </c>
      <c r="M8" s="181">
        <v>7.5694444444444439E-2</v>
      </c>
      <c r="N8" s="181">
        <v>7.1527777777777787E-2</v>
      </c>
      <c r="O8" s="181">
        <v>5.2083333333333336E-2</v>
      </c>
      <c r="P8" s="181">
        <v>3.6111111111111115E-2</v>
      </c>
      <c r="Q8" s="181">
        <v>4.4444444444444446E-2</v>
      </c>
      <c r="R8" s="181">
        <v>5.2777777777777778E-2</v>
      </c>
      <c r="S8" s="181">
        <v>6.0416666666666667E-2</v>
      </c>
      <c r="T8" s="181">
        <v>6.3194444444444442E-2</v>
      </c>
      <c r="U8" s="181">
        <v>5.9027777777777783E-2</v>
      </c>
      <c r="V8" s="181">
        <v>5.2777777777777778E-2</v>
      </c>
      <c r="W8" s="181">
        <v>5.4166666666666669E-2</v>
      </c>
      <c r="X8" s="181">
        <v>4.8611111111111112E-2</v>
      </c>
      <c r="Y8" s="181">
        <v>4.7916666666666663E-2</v>
      </c>
      <c r="Z8" s="181">
        <v>5.486111111111111E-2</v>
      </c>
      <c r="AA8" s="181">
        <v>6.25E-2</v>
      </c>
      <c r="AB8" s="181">
        <v>6.5277777777777782E-2</v>
      </c>
      <c r="AC8" s="181">
        <v>7.2916666666666671E-2</v>
      </c>
      <c r="AD8" s="181">
        <v>7.3611111111111113E-2</v>
      </c>
      <c r="AE8" s="181">
        <v>5.6250000000000001E-2</v>
      </c>
      <c r="AF8" s="74" t="str">
        <f t="shared" si="2"/>
        <v>-0:33</v>
      </c>
      <c r="AG8" s="74" t="str">
        <f t="shared" si="0"/>
        <v>-0:56</v>
      </c>
      <c r="AH8" s="74" t="str">
        <f t="shared" si="0"/>
        <v>-0:39</v>
      </c>
      <c r="AI8" s="74" t="str">
        <f t="shared" si="0"/>
        <v>-0:20</v>
      </c>
      <c r="AJ8" s="74" t="str">
        <f t="shared" si="0"/>
        <v>-0:12</v>
      </c>
      <c r="AK8" s="74" t="str">
        <f t="shared" si="0"/>
        <v>-0:09</v>
      </c>
      <c r="AL8" s="74" t="str">
        <f t="shared" si="0"/>
        <v>-0:18</v>
      </c>
      <c r="AM8" s="74" t="str">
        <f t="shared" si="0"/>
        <v>-0:27</v>
      </c>
      <c r="AN8" s="74" t="str">
        <f t="shared" si="0"/>
        <v>-0:25</v>
      </c>
      <c r="AO8" s="74" t="str">
        <f t="shared" si="0"/>
        <v>-0:39</v>
      </c>
      <c r="AP8" s="74" t="str">
        <f t="shared" si="3"/>
        <v>-0:28</v>
      </c>
      <c r="AQ8" s="74" t="str">
        <f t="shared" si="1"/>
        <v>-0:21</v>
      </c>
      <c r="AR8" s="74" t="str">
        <f t="shared" si="1"/>
        <v>-0:18</v>
      </c>
      <c r="AS8" s="74" t="str">
        <f t="shared" si="1"/>
        <v>-0:14</v>
      </c>
      <c r="AT8" s="74">
        <f t="shared" si="1"/>
        <v>1.388888888888884E-3</v>
      </c>
      <c r="AU8" s="74">
        <f t="shared" si="1"/>
        <v>6.9444444444444475E-3</v>
      </c>
      <c r="AV8" s="274" t="str">
        <f t="shared" ref="AV8:AV13" si="4">IF(AE8-N8&gt;0, AE8-N8, "-" &amp; TEXT(ABS(AE8-N8),"h:mm"))</f>
        <v>-0:22</v>
      </c>
    </row>
    <row r="9" spans="1:48" ht="15" customHeight="1" x14ac:dyDescent="0.35">
      <c r="A9" s="91" t="s">
        <v>104</v>
      </c>
      <c r="B9" s="181">
        <v>4.8611111111111112E-2</v>
      </c>
      <c r="C9" s="181">
        <v>4.8611111111111112E-2</v>
      </c>
      <c r="D9" s="181">
        <v>5.0694444444444452E-2</v>
      </c>
      <c r="E9" s="181">
        <v>4.9999999999999996E-2</v>
      </c>
      <c r="F9" s="181">
        <v>4.8611111111111112E-2</v>
      </c>
      <c r="G9" s="181">
        <v>5.0694444444444452E-2</v>
      </c>
      <c r="H9" s="181">
        <v>4.8611111111111112E-2</v>
      </c>
      <c r="I9" s="181">
        <v>4.8611111111111112E-2</v>
      </c>
      <c r="J9" s="181">
        <v>5.0694444444444452E-2</v>
      </c>
      <c r="K9" s="181">
        <v>4.9999999999999996E-2</v>
      </c>
      <c r="L9" s="181">
        <v>4.8611111111111112E-2</v>
      </c>
      <c r="M9" s="181">
        <v>5.2777777777777778E-2</v>
      </c>
      <c r="N9" s="181">
        <v>4.9999999999999996E-2</v>
      </c>
      <c r="O9" s="181">
        <v>3.6111111111111115E-2</v>
      </c>
      <c r="P9" s="181">
        <v>2.361111111111111E-2</v>
      </c>
      <c r="Q9" s="181">
        <v>3.125E-2</v>
      </c>
      <c r="R9" s="181">
        <v>3.5416666666666666E-2</v>
      </c>
      <c r="S9" s="181">
        <v>3.8194444444444441E-2</v>
      </c>
      <c r="T9" s="181">
        <v>4.2361111111111106E-2</v>
      </c>
      <c r="U9" s="181">
        <v>4.027777777777778E-2</v>
      </c>
      <c r="V9" s="181">
        <v>3.7499999999999999E-2</v>
      </c>
      <c r="W9" s="181">
        <v>3.6111111111111115E-2</v>
      </c>
      <c r="X9" s="181">
        <v>3.3333333333333333E-2</v>
      </c>
      <c r="Y9" s="181">
        <v>3.1944444444444449E-2</v>
      </c>
      <c r="Z9" s="181">
        <v>3.6111111111111115E-2</v>
      </c>
      <c r="AA9" s="181">
        <v>4.027777777777778E-2</v>
      </c>
      <c r="AB9" s="181">
        <v>3.8194444444444441E-2</v>
      </c>
      <c r="AC9" s="181">
        <v>4.3750000000000004E-2</v>
      </c>
      <c r="AD9" s="181">
        <v>4.8611111111111112E-2</v>
      </c>
      <c r="AE9" s="181">
        <v>3.7499999999999999E-2</v>
      </c>
      <c r="AF9" s="74" t="str">
        <f>IF(O9-D9&gt;0, O9-D9, "-" &amp; TEXT(ABS(O9-D9),"h:mm"))</f>
        <v>-0:21</v>
      </c>
      <c r="AG9" s="74" t="str">
        <f t="shared" si="0"/>
        <v>-0:38</v>
      </c>
      <c r="AH9" s="74" t="str">
        <f t="shared" si="0"/>
        <v>-0:25</v>
      </c>
      <c r="AI9" s="74" t="str">
        <f t="shared" si="0"/>
        <v>-0:22</v>
      </c>
      <c r="AJ9" s="74" t="str">
        <f t="shared" si="0"/>
        <v>-0:15</v>
      </c>
      <c r="AK9" s="74" t="str">
        <f t="shared" si="0"/>
        <v>-0:09</v>
      </c>
      <c r="AL9" s="74" t="str">
        <f t="shared" si="0"/>
        <v>-0:15</v>
      </c>
      <c r="AM9" s="74" t="str">
        <f t="shared" si="0"/>
        <v>-0:18</v>
      </c>
      <c r="AN9" s="74" t="str">
        <f t="shared" si="0"/>
        <v>-0:18</v>
      </c>
      <c r="AO9" s="74" t="str">
        <f t="shared" si="0"/>
        <v>-0:28</v>
      </c>
      <c r="AP9" s="74" t="str">
        <f t="shared" si="3"/>
        <v>-0:24</v>
      </c>
      <c r="AQ9" s="74" t="str">
        <f t="shared" si="1"/>
        <v>-0:18</v>
      </c>
      <c r="AR9" s="74" t="str">
        <f t="shared" si="1"/>
        <v>-0:15</v>
      </c>
      <c r="AS9" s="74" t="str">
        <f t="shared" si="1"/>
        <v>-0:17</v>
      </c>
      <c r="AT9" s="74" t="str">
        <f t="shared" si="1"/>
        <v>-0:07</v>
      </c>
      <c r="AU9" s="74" t="str">
        <f t="shared" si="1"/>
        <v>-0:03</v>
      </c>
      <c r="AV9" s="274" t="str">
        <f t="shared" si="4"/>
        <v>-0:18</v>
      </c>
    </row>
    <row r="10" spans="1:48" ht="15" customHeight="1" x14ac:dyDescent="0.35">
      <c r="A10" s="91" t="s">
        <v>105</v>
      </c>
      <c r="B10" s="181">
        <v>7.7777777777777779E-2</v>
      </c>
      <c r="C10" s="181">
        <v>8.819444444444445E-2</v>
      </c>
      <c r="D10" s="181">
        <v>8.9583333333333334E-2</v>
      </c>
      <c r="E10" s="181">
        <v>8.6111111111111124E-2</v>
      </c>
      <c r="F10" s="181">
        <v>8.3333333333333329E-2</v>
      </c>
      <c r="G10" s="181">
        <v>7.7777777777777779E-2</v>
      </c>
      <c r="H10" s="181">
        <v>7.2916666666666671E-2</v>
      </c>
      <c r="I10" s="181">
        <v>7.7083333333333337E-2</v>
      </c>
      <c r="J10" s="181">
        <v>8.6111111111111124E-2</v>
      </c>
      <c r="K10" s="181">
        <v>8.3333333333333329E-2</v>
      </c>
      <c r="L10" s="181">
        <v>8.1944444444444445E-2</v>
      </c>
      <c r="M10" s="181">
        <v>8.6111111111111124E-2</v>
      </c>
      <c r="N10" s="181">
        <v>8.1944444444444445E-2</v>
      </c>
      <c r="O10" s="181">
        <v>4.7916666666666663E-2</v>
      </c>
      <c r="P10" s="181">
        <v>2.7083333333333334E-2</v>
      </c>
      <c r="Q10" s="181">
        <v>4.1666666666666664E-2</v>
      </c>
      <c r="R10" s="181">
        <v>5.0694444444444452E-2</v>
      </c>
      <c r="S10" s="181">
        <v>6.9444444444444434E-2</v>
      </c>
      <c r="T10" s="181">
        <v>6.5277777777777782E-2</v>
      </c>
      <c r="U10" s="181">
        <v>5.9027777777777783E-2</v>
      </c>
      <c r="V10" s="181">
        <v>5.0694444444444452E-2</v>
      </c>
      <c r="W10" s="181">
        <v>3.8194444444444441E-2</v>
      </c>
      <c r="X10" s="181">
        <v>4.8611111111111112E-2</v>
      </c>
      <c r="Y10" s="181">
        <v>5.4166666666666669E-2</v>
      </c>
      <c r="Z10" s="181">
        <v>6.1111111111111116E-2</v>
      </c>
      <c r="AA10" s="181">
        <v>7.2916666666666671E-2</v>
      </c>
      <c r="AB10" s="181">
        <v>7.2916666666666671E-2</v>
      </c>
      <c r="AC10" s="181">
        <v>6.9444444444444434E-2</v>
      </c>
      <c r="AD10" s="181">
        <v>7.2916666666666671E-2</v>
      </c>
      <c r="AE10" s="181">
        <v>5.486111111111111E-2</v>
      </c>
      <c r="AF10" s="74" t="str">
        <f t="shared" si="2"/>
        <v>-1:00</v>
      </c>
      <c r="AG10" s="74" t="str">
        <f t="shared" si="0"/>
        <v>-1:25</v>
      </c>
      <c r="AH10" s="74" t="str">
        <f t="shared" si="0"/>
        <v>-1:00</v>
      </c>
      <c r="AI10" s="74" t="str">
        <f t="shared" si="0"/>
        <v>-0:39</v>
      </c>
      <c r="AJ10" s="74" t="str">
        <f t="shared" si="0"/>
        <v>-0:05</v>
      </c>
      <c r="AK10" s="74" t="str">
        <f t="shared" si="0"/>
        <v>-0:17</v>
      </c>
      <c r="AL10" s="74" t="str">
        <f t="shared" si="0"/>
        <v>-0:39</v>
      </c>
      <c r="AM10" s="74" t="str">
        <f t="shared" si="0"/>
        <v>-0:47</v>
      </c>
      <c r="AN10" s="74" t="str">
        <f t="shared" si="0"/>
        <v>-1:03</v>
      </c>
      <c r="AO10" s="74" t="str">
        <f t="shared" si="0"/>
        <v>-0:54</v>
      </c>
      <c r="AP10" s="74" t="str">
        <f t="shared" si="3"/>
        <v>-0:34</v>
      </c>
      <c r="AQ10" s="74" t="str">
        <f t="shared" si="1"/>
        <v>-0:39</v>
      </c>
      <c r="AR10" s="74" t="str">
        <f t="shared" si="1"/>
        <v>-0:24</v>
      </c>
      <c r="AS10" s="74" t="str">
        <f t="shared" si="1"/>
        <v>-0:19</v>
      </c>
      <c r="AT10" s="74" t="str">
        <f t="shared" si="1"/>
        <v>-0:20</v>
      </c>
      <c r="AU10" s="74" t="str">
        <f t="shared" si="1"/>
        <v>-0:07</v>
      </c>
      <c r="AV10" s="274" t="str">
        <f t="shared" si="4"/>
        <v>-0:39</v>
      </c>
    </row>
    <row r="11" spans="1:48" ht="15" customHeight="1" x14ac:dyDescent="0.35">
      <c r="A11" s="91" t="s">
        <v>106</v>
      </c>
      <c r="B11" s="181">
        <v>4.027777777777778E-2</v>
      </c>
      <c r="C11" s="181">
        <v>4.027777777777778E-2</v>
      </c>
      <c r="D11" s="181">
        <v>4.3750000000000004E-2</v>
      </c>
      <c r="E11" s="181">
        <v>4.4444444444444446E-2</v>
      </c>
      <c r="F11" s="181">
        <v>4.4444444444444446E-2</v>
      </c>
      <c r="G11" s="181">
        <v>4.1666666666666664E-2</v>
      </c>
      <c r="H11" s="181">
        <v>3.9583333333333331E-2</v>
      </c>
      <c r="I11" s="181">
        <v>3.8194444444444441E-2</v>
      </c>
      <c r="J11" s="181">
        <v>4.4444444444444446E-2</v>
      </c>
      <c r="K11" s="181">
        <v>3.9583333333333331E-2</v>
      </c>
      <c r="L11" s="181">
        <v>3.9583333333333331E-2</v>
      </c>
      <c r="M11" s="181">
        <v>4.4444444444444446E-2</v>
      </c>
      <c r="N11" s="181">
        <v>4.1666666666666664E-2</v>
      </c>
      <c r="O11" s="181">
        <v>2.7777777777777776E-2</v>
      </c>
      <c r="P11" s="181">
        <v>1.9444444444444445E-2</v>
      </c>
      <c r="Q11" s="181">
        <v>2.5694444444444447E-2</v>
      </c>
      <c r="R11" s="181">
        <v>3.125E-2</v>
      </c>
      <c r="S11" s="181">
        <v>3.3333333333333333E-2</v>
      </c>
      <c r="T11" s="181">
        <v>3.5416666666666666E-2</v>
      </c>
      <c r="U11" s="181">
        <v>3.4027777777777775E-2</v>
      </c>
      <c r="V11" s="181">
        <v>3.1944444444444449E-2</v>
      </c>
      <c r="W11" s="181">
        <v>2.7083333333333334E-2</v>
      </c>
      <c r="X11" s="181">
        <v>2.7777777777777776E-2</v>
      </c>
      <c r="Y11" s="181">
        <v>2.9861111111111113E-2</v>
      </c>
      <c r="Z11" s="181">
        <v>3.1944444444444449E-2</v>
      </c>
      <c r="AA11" s="181">
        <v>3.4027777777777775E-2</v>
      </c>
      <c r="AB11" s="181">
        <v>3.4027777777777775E-2</v>
      </c>
      <c r="AC11" s="181">
        <v>3.8194444444444441E-2</v>
      </c>
      <c r="AD11" s="181">
        <v>3.8194444444444441E-2</v>
      </c>
      <c r="AE11" s="181">
        <v>3.125E-2</v>
      </c>
      <c r="AF11" s="74" t="str">
        <f t="shared" si="2"/>
        <v>-0:23</v>
      </c>
      <c r="AG11" s="74" t="str">
        <f t="shared" si="0"/>
        <v>-0:36</v>
      </c>
      <c r="AH11" s="74" t="str">
        <f t="shared" si="0"/>
        <v>-0:27</v>
      </c>
      <c r="AI11" s="74" t="str">
        <f t="shared" si="0"/>
        <v>-0:15</v>
      </c>
      <c r="AJ11" s="74" t="str">
        <f t="shared" si="0"/>
        <v>-0:09</v>
      </c>
      <c r="AK11" s="74" t="str">
        <f t="shared" si="0"/>
        <v>-0:04</v>
      </c>
      <c r="AL11" s="74" t="str">
        <f t="shared" si="0"/>
        <v>-0:15</v>
      </c>
      <c r="AM11" s="74" t="str">
        <f t="shared" si="0"/>
        <v>-0:11</v>
      </c>
      <c r="AN11" s="74" t="str">
        <f t="shared" si="0"/>
        <v>-0:18</v>
      </c>
      <c r="AO11" s="74" t="str">
        <f t="shared" si="0"/>
        <v>-0:24</v>
      </c>
      <c r="AP11" s="74" t="str">
        <f t="shared" si="3"/>
        <v>-0:15</v>
      </c>
      <c r="AQ11" s="74" t="str">
        <f t="shared" si="1"/>
        <v>-0:12</v>
      </c>
      <c r="AR11" s="74" t="str">
        <f t="shared" si="1"/>
        <v>-0:14</v>
      </c>
      <c r="AS11" s="74" t="str">
        <f t="shared" si="1"/>
        <v>-0:15</v>
      </c>
      <c r="AT11" s="74" t="str">
        <f t="shared" si="1"/>
        <v>-0:09</v>
      </c>
      <c r="AU11" s="74" t="str">
        <f t="shared" si="1"/>
        <v>-0:05</v>
      </c>
      <c r="AV11" s="274" t="str">
        <f t="shared" si="4"/>
        <v>-0:15</v>
      </c>
    </row>
    <row r="12" spans="1:48" ht="15" customHeight="1" x14ac:dyDescent="0.35">
      <c r="A12" s="91" t="s">
        <v>107</v>
      </c>
      <c r="B12" s="181">
        <v>4.6527777777777779E-2</v>
      </c>
      <c r="C12" s="181">
        <v>4.2361111111111106E-2</v>
      </c>
      <c r="D12" s="181">
        <v>5.0694444444444452E-2</v>
      </c>
      <c r="E12" s="181">
        <v>4.9999999999999996E-2</v>
      </c>
      <c r="F12" s="181">
        <v>4.9999999999999996E-2</v>
      </c>
      <c r="G12" s="181">
        <v>4.8611111111111112E-2</v>
      </c>
      <c r="H12" s="181">
        <v>4.6527777777777779E-2</v>
      </c>
      <c r="I12" s="181">
        <v>4.6527777777777779E-2</v>
      </c>
      <c r="J12" s="181">
        <v>5.0694444444444452E-2</v>
      </c>
      <c r="K12" s="181">
        <v>4.8611111111111112E-2</v>
      </c>
      <c r="L12" s="181">
        <v>5.0694444444444452E-2</v>
      </c>
      <c r="M12" s="181">
        <v>5.8333333333333327E-2</v>
      </c>
      <c r="N12" s="181">
        <v>4.8611111111111112E-2</v>
      </c>
      <c r="O12" s="181">
        <v>3.6111111111111115E-2</v>
      </c>
      <c r="P12" s="181">
        <v>2.5694444444444447E-2</v>
      </c>
      <c r="Q12" s="181">
        <v>3.4027777777777775E-2</v>
      </c>
      <c r="R12" s="181">
        <v>3.8194444444444441E-2</v>
      </c>
      <c r="S12" s="181">
        <v>4.2361111111111106E-2</v>
      </c>
      <c r="T12" s="181">
        <v>4.4444444444444446E-2</v>
      </c>
      <c r="U12" s="181">
        <v>4.2361111111111106E-2</v>
      </c>
      <c r="V12" s="181">
        <v>4.027777777777778E-2</v>
      </c>
      <c r="W12" s="181">
        <v>3.6111111111111115E-2</v>
      </c>
      <c r="X12" s="181">
        <v>3.5416666666666666E-2</v>
      </c>
      <c r="Y12" s="181">
        <v>3.8194444444444441E-2</v>
      </c>
      <c r="Z12" s="181">
        <v>3.9583333333333331E-2</v>
      </c>
      <c r="AA12" s="181">
        <v>4.4444444444444446E-2</v>
      </c>
      <c r="AB12" s="181">
        <v>4.5833333333333337E-2</v>
      </c>
      <c r="AC12" s="181">
        <v>4.8611111111111112E-2</v>
      </c>
      <c r="AD12" s="181">
        <v>5.2777777777777778E-2</v>
      </c>
      <c r="AE12" s="181">
        <v>4.027777777777778E-2</v>
      </c>
      <c r="AF12" s="74" t="str">
        <f t="shared" si="2"/>
        <v>-0:21</v>
      </c>
      <c r="AG12" s="74" t="str">
        <f t="shared" si="0"/>
        <v>-0:35</v>
      </c>
      <c r="AH12" s="74" t="str">
        <f t="shared" si="0"/>
        <v>-0:23</v>
      </c>
      <c r="AI12" s="74" t="str">
        <f t="shared" si="0"/>
        <v>-0:15</v>
      </c>
      <c r="AJ12" s="74" t="str">
        <f t="shared" si="0"/>
        <v>-0:06</v>
      </c>
      <c r="AK12" s="74" t="str">
        <f t="shared" si="0"/>
        <v>-0:03</v>
      </c>
      <c r="AL12" s="74" t="str">
        <f t="shared" si="0"/>
        <v>-0:12</v>
      </c>
      <c r="AM12" s="74" t="str">
        <f t="shared" si="0"/>
        <v>-0:12</v>
      </c>
      <c r="AN12" s="74" t="str">
        <f t="shared" si="0"/>
        <v>-0:21</v>
      </c>
      <c r="AO12" s="74" t="str">
        <f t="shared" si="0"/>
        <v>-0:33</v>
      </c>
      <c r="AP12" s="74" t="str">
        <f t="shared" si="3"/>
        <v>-0:12</v>
      </c>
      <c r="AQ12" s="74" t="str">
        <f t="shared" si="1"/>
        <v>-0:04</v>
      </c>
      <c r="AR12" s="74" t="str">
        <f t="shared" si="1"/>
        <v>-0:09</v>
      </c>
      <c r="AS12" s="74" t="str">
        <f t="shared" si="1"/>
        <v>-0:06</v>
      </c>
      <c r="AT12" s="74" t="str">
        <f t="shared" si="1"/>
        <v>-0:02</v>
      </c>
      <c r="AU12" s="74">
        <f t="shared" si="1"/>
        <v>4.1666666666666657E-3</v>
      </c>
      <c r="AV12" s="274" t="str">
        <f t="shared" si="4"/>
        <v>-0:12</v>
      </c>
    </row>
    <row r="13" spans="1:48" ht="15" customHeight="1" x14ac:dyDescent="0.35">
      <c r="A13" s="91" t="s">
        <v>108</v>
      </c>
      <c r="B13" s="181">
        <v>5.0694444444444452E-2</v>
      </c>
      <c r="C13" s="181">
        <v>4.9999999999999996E-2</v>
      </c>
      <c r="D13" s="181">
        <v>5.6944444444444443E-2</v>
      </c>
      <c r="E13" s="181">
        <v>4.9999999999999996E-2</v>
      </c>
      <c r="F13" s="181">
        <v>5.0694444444444452E-2</v>
      </c>
      <c r="G13" s="181">
        <v>4.8611111111111112E-2</v>
      </c>
      <c r="H13" s="181">
        <v>4.8611111111111112E-2</v>
      </c>
      <c r="I13" s="181">
        <v>4.7916666666666663E-2</v>
      </c>
      <c r="J13" s="181">
        <v>4.7916666666666663E-2</v>
      </c>
      <c r="K13" s="181">
        <v>4.5833333333333337E-2</v>
      </c>
      <c r="L13" s="181">
        <v>4.6527777777777779E-2</v>
      </c>
      <c r="M13" s="181">
        <v>4.7916666666666663E-2</v>
      </c>
      <c r="N13" s="181">
        <v>4.8611111111111112E-2</v>
      </c>
      <c r="O13" s="181">
        <v>3.1944444444444449E-2</v>
      </c>
      <c r="P13" s="181">
        <v>2.2916666666666669E-2</v>
      </c>
      <c r="Q13" s="181">
        <v>2.9861111111111113E-2</v>
      </c>
      <c r="R13" s="181">
        <v>3.4027777777777775E-2</v>
      </c>
      <c r="S13" s="181">
        <v>3.7499999999999999E-2</v>
      </c>
      <c r="T13" s="181">
        <v>3.8194444444444441E-2</v>
      </c>
      <c r="U13" s="181">
        <v>3.8194444444444441E-2</v>
      </c>
      <c r="V13" s="181">
        <v>3.6111111111111115E-2</v>
      </c>
      <c r="W13" s="181">
        <v>3.3333333333333333E-2</v>
      </c>
      <c r="X13" s="181">
        <v>3.1944444444444449E-2</v>
      </c>
      <c r="Y13" s="181">
        <v>3.4027777777777775E-2</v>
      </c>
      <c r="Z13" s="181">
        <v>3.8194444444444441E-2</v>
      </c>
      <c r="AA13" s="181">
        <v>4.027777777777778E-2</v>
      </c>
      <c r="AB13" s="181">
        <v>4.2361111111111106E-2</v>
      </c>
      <c r="AC13" s="181">
        <v>4.6527777777777779E-2</v>
      </c>
      <c r="AD13" s="181">
        <v>5.2777777777777778E-2</v>
      </c>
      <c r="AE13" s="181">
        <v>3.6111111111111115E-2</v>
      </c>
      <c r="AF13" s="74" t="str">
        <f t="shared" si="2"/>
        <v>-0:36</v>
      </c>
      <c r="AG13" s="74" t="str">
        <f t="shared" si="0"/>
        <v>-0:39</v>
      </c>
      <c r="AH13" s="74" t="str">
        <f t="shared" si="0"/>
        <v>-0:30</v>
      </c>
      <c r="AI13" s="74" t="str">
        <f t="shared" si="0"/>
        <v>-0:21</v>
      </c>
      <c r="AJ13" s="74" t="str">
        <f t="shared" si="0"/>
        <v>-0:16</v>
      </c>
      <c r="AK13" s="74" t="str">
        <f t="shared" si="0"/>
        <v>-0:14</v>
      </c>
      <c r="AL13" s="74" t="str">
        <f t="shared" si="0"/>
        <v>-0:14</v>
      </c>
      <c r="AM13" s="74" t="str">
        <f t="shared" si="0"/>
        <v>-0:14</v>
      </c>
      <c r="AN13" s="74" t="str">
        <f t="shared" si="0"/>
        <v>-0:19</v>
      </c>
      <c r="AO13" s="74" t="str">
        <f t="shared" si="0"/>
        <v>-0:23</v>
      </c>
      <c r="AP13" s="74" t="str">
        <f t="shared" si="3"/>
        <v>-0:24</v>
      </c>
      <c r="AQ13" s="74" t="str">
        <f t="shared" si="1"/>
        <v>-0:17</v>
      </c>
      <c r="AR13" s="74" t="str">
        <f t="shared" si="1"/>
        <v>-0:24</v>
      </c>
      <c r="AS13" s="74" t="str">
        <f t="shared" si="1"/>
        <v>-0:11</v>
      </c>
      <c r="AT13" s="74" t="str">
        <f t="shared" si="1"/>
        <v>-0:06</v>
      </c>
      <c r="AU13" s="74">
        <f t="shared" si="1"/>
        <v>4.1666666666666657E-3</v>
      </c>
      <c r="AV13" s="274" t="str">
        <f t="shared" si="4"/>
        <v>-0:18</v>
      </c>
    </row>
    <row r="14" spans="1:48" ht="15" customHeight="1" x14ac:dyDescent="0.35">
      <c r="A14" s="288" t="s">
        <v>109</v>
      </c>
      <c r="B14" s="289">
        <v>2.1527777777777781E-2</v>
      </c>
      <c r="C14" s="289">
        <v>2.7777777777777776E-2</v>
      </c>
      <c r="D14" s="289">
        <v>2.4999999999999998E-2</v>
      </c>
      <c r="E14" s="289">
        <v>2.4999999999999998E-2</v>
      </c>
      <c r="F14" s="289">
        <v>2.7083333333333334E-2</v>
      </c>
      <c r="G14" s="289">
        <v>2.7083333333333334E-2</v>
      </c>
      <c r="H14" s="289">
        <v>3.1944444444444449E-2</v>
      </c>
      <c r="I14" s="289">
        <v>3.6111111111111115E-2</v>
      </c>
      <c r="J14" s="289">
        <v>3.1944444444444449E-2</v>
      </c>
      <c r="K14" s="289">
        <v>3.1944444444444449E-2</v>
      </c>
      <c r="L14" s="289">
        <v>3.3333333333333333E-2</v>
      </c>
      <c r="M14" s="289">
        <v>2.9861111111111113E-2</v>
      </c>
      <c r="N14" s="289">
        <v>2.9166666666666664E-2</v>
      </c>
      <c r="O14" s="289">
        <v>2.7777777777777776E-2</v>
      </c>
      <c r="P14" s="289">
        <v>1.8749999999999999E-2</v>
      </c>
      <c r="Q14" s="289">
        <v>2.361111111111111E-2</v>
      </c>
      <c r="R14" s="289">
        <v>2.7777777777777776E-2</v>
      </c>
      <c r="S14" s="289">
        <v>3.125E-2</v>
      </c>
      <c r="T14" s="289">
        <v>3.4027777777777775E-2</v>
      </c>
      <c r="U14" s="289">
        <v>3.6111111111111115E-2</v>
      </c>
      <c r="V14" s="289">
        <v>2.9861111111111113E-2</v>
      </c>
      <c r="W14" s="289">
        <v>2.9166666666666664E-2</v>
      </c>
      <c r="X14" s="289">
        <v>2.7777777777777776E-2</v>
      </c>
      <c r="Y14" s="289">
        <v>2.7083333333333334E-2</v>
      </c>
      <c r="Z14" s="289">
        <v>2.5694444444444447E-2</v>
      </c>
      <c r="AA14" s="289">
        <v>2.9861111111111113E-2</v>
      </c>
      <c r="AB14" s="289">
        <v>2.9861111111111113E-2</v>
      </c>
      <c r="AC14" s="289">
        <v>3.125E-2</v>
      </c>
      <c r="AD14" s="290" t="s">
        <v>132</v>
      </c>
      <c r="AE14" s="289">
        <v>2.9166666666666664E-2</v>
      </c>
      <c r="AF14" s="291">
        <f t="shared" si="2"/>
        <v>2.7777777777777783E-3</v>
      </c>
      <c r="AG14" s="291" t="str">
        <f t="shared" si="0"/>
        <v>-0:09</v>
      </c>
      <c r="AH14" s="291" t="str">
        <f t="shared" si="0"/>
        <v>-0:05</v>
      </c>
      <c r="AI14" s="291">
        <f t="shared" si="0"/>
        <v>6.9444444444444198E-4</v>
      </c>
      <c r="AJ14" s="291" t="str">
        <f t="shared" si="0"/>
        <v>-0:01</v>
      </c>
      <c r="AK14" s="291" t="str">
        <f t="shared" si="0"/>
        <v>-0:03</v>
      </c>
      <c r="AL14" s="291">
        <f t="shared" si="0"/>
        <v>4.1666666666666657E-3</v>
      </c>
      <c r="AM14" s="291" t="str">
        <f t="shared" si="0"/>
        <v>-0:03</v>
      </c>
      <c r="AN14" s="291" t="str">
        <f t="shared" si="0"/>
        <v>-0:06</v>
      </c>
      <c r="AO14" s="291" t="str">
        <f t="shared" si="0"/>
        <v>-0:03</v>
      </c>
      <c r="AP14" s="291">
        <f t="shared" si="3"/>
        <v>5.5555555555555532E-3</v>
      </c>
      <c r="AQ14" s="291" t="str">
        <f t="shared" si="1"/>
        <v>-0:03</v>
      </c>
      <c r="AR14" s="291">
        <f t="shared" si="1"/>
        <v>4.8611111111111147E-3</v>
      </c>
      <c r="AS14" s="291">
        <f t="shared" si="1"/>
        <v>4.8611111111111147E-3</v>
      </c>
      <c r="AT14" s="291">
        <f t="shared" si="1"/>
        <v>4.1666666666666657E-3</v>
      </c>
      <c r="AU14" s="290" t="s">
        <v>132</v>
      </c>
      <c r="AV14" s="292" t="str">
        <f>IF(AE14-N14&gt;0, AE14-N14, "-" &amp; TEXT(ABS(AE14-N14),"h:mm"))</f>
        <v>-0:00</v>
      </c>
    </row>
    <row r="15" spans="1:48" ht="17.25" customHeight="1" x14ac:dyDescent="0.4">
      <c r="A15" s="138" t="s">
        <v>35</v>
      </c>
      <c r="B15" s="95"/>
      <c r="C15" s="95"/>
      <c r="D15" s="154"/>
      <c r="E15" s="155"/>
      <c r="F15" s="154"/>
      <c r="G15" s="155"/>
      <c r="H15" s="156"/>
      <c r="I15" s="156"/>
      <c r="J15" s="156"/>
      <c r="K15" s="156"/>
      <c r="L15" s="156"/>
      <c r="M15" s="156"/>
      <c r="N15" s="157"/>
      <c r="O15" s="155"/>
      <c r="P15" s="154"/>
      <c r="Q15" s="155"/>
      <c r="R15" s="154"/>
      <c r="S15" s="156"/>
      <c r="T15" s="144"/>
      <c r="U15" s="144"/>
      <c r="V15" s="144"/>
      <c r="W15" s="144"/>
      <c r="X15" s="144"/>
      <c r="AF15" s="158"/>
      <c r="AG15" s="143"/>
      <c r="AH15" s="143"/>
      <c r="AI15" s="143"/>
      <c r="AJ15" s="144"/>
      <c r="AK15" s="144"/>
      <c r="AL15" s="144"/>
      <c r="AM15" s="144"/>
      <c r="AN15" s="144"/>
      <c r="AO15" s="144"/>
      <c r="AP15" s="144"/>
      <c r="AQ15" s="144"/>
      <c r="AR15" s="144"/>
      <c r="AS15" s="144"/>
      <c r="AT15" s="144"/>
      <c r="AU15" s="144"/>
    </row>
    <row r="16" spans="1:48" ht="12" customHeight="1" x14ac:dyDescent="0.4">
      <c r="A16" s="125" t="s">
        <v>133</v>
      </c>
      <c r="B16" s="95"/>
      <c r="C16" s="95"/>
      <c r="D16" s="154"/>
      <c r="E16" s="155"/>
      <c r="F16" s="154"/>
      <c r="G16" s="155"/>
      <c r="H16" s="156"/>
      <c r="I16" s="156"/>
      <c r="J16" s="156"/>
      <c r="K16" s="156"/>
      <c r="L16" s="156"/>
      <c r="M16" s="156"/>
      <c r="N16" s="157"/>
      <c r="O16" s="155"/>
      <c r="P16" s="154"/>
      <c r="Q16" s="155"/>
      <c r="R16" s="154"/>
      <c r="S16" s="156"/>
      <c r="T16" s="144"/>
      <c r="U16" s="144"/>
      <c r="V16" s="144"/>
      <c r="W16" s="144"/>
      <c r="X16" s="144"/>
      <c r="AF16" s="158"/>
      <c r="AG16" s="143"/>
      <c r="AH16" s="143"/>
      <c r="AI16" s="143"/>
      <c r="AJ16" s="144"/>
      <c r="AK16" s="144"/>
      <c r="AL16" s="144"/>
      <c r="AM16" s="144"/>
      <c r="AN16" s="144"/>
      <c r="AO16" s="144"/>
      <c r="AP16" s="144"/>
      <c r="AQ16" s="144"/>
      <c r="AR16" s="144"/>
      <c r="AS16" s="144"/>
      <c r="AT16" s="144"/>
      <c r="AU16" s="144"/>
    </row>
    <row r="17" spans="1:48" ht="12" customHeight="1" x14ac:dyDescent="0.4">
      <c r="A17" s="203" t="s">
        <v>36</v>
      </c>
      <c r="B17" s="96"/>
      <c r="C17" s="96"/>
      <c r="D17" s="159"/>
      <c r="E17" s="160"/>
      <c r="F17" s="159"/>
      <c r="G17" s="160"/>
      <c r="H17" s="157"/>
      <c r="I17" s="157"/>
      <c r="J17" s="157"/>
      <c r="K17" s="157"/>
      <c r="L17" s="157"/>
      <c r="M17" s="157"/>
      <c r="N17" s="157"/>
      <c r="O17" s="160"/>
      <c r="P17" s="159"/>
      <c r="Q17" s="160"/>
      <c r="R17" s="159"/>
      <c r="S17" s="157"/>
      <c r="AF17" s="111"/>
    </row>
    <row r="18" spans="1:48" ht="12" customHeight="1" x14ac:dyDescent="0.35">
      <c r="A18" s="153" t="s">
        <v>110</v>
      </c>
      <c r="B18" s="96"/>
      <c r="C18" s="96"/>
      <c r="D18" s="161"/>
      <c r="E18" s="161"/>
      <c r="F18" s="161"/>
      <c r="G18" s="161"/>
      <c r="H18" s="162"/>
      <c r="I18" s="162"/>
      <c r="J18" s="162"/>
      <c r="K18" s="162"/>
      <c r="L18" s="162"/>
      <c r="M18" s="162"/>
      <c r="N18" s="162"/>
      <c r="O18" s="161"/>
      <c r="P18" s="161"/>
      <c r="Q18" s="161"/>
      <c r="R18" s="161"/>
      <c r="S18" s="162"/>
      <c r="T18" s="163"/>
      <c r="U18" s="163"/>
      <c r="V18" s="163"/>
      <c r="W18" s="163"/>
      <c r="X18" s="163"/>
      <c r="Y18" s="163"/>
      <c r="Z18" s="163"/>
      <c r="AA18" s="163"/>
      <c r="AB18" s="163"/>
      <c r="AC18" s="163"/>
      <c r="AD18" s="163"/>
      <c r="AE18" s="163"/>
      <c r="AF18" s="111"/>
      <c r="AG18" s="111"/>
      <c r="AH18" s="111"/>
      <c r="AI18" s="111"/>
      <c r="AJ18" s="163"/>
      <c r="AK18" s="163"/>
      <c r="AL18" s="163"/>
      <c r="AM18" s="163"/>
      <c r="AN18" s="163"/>
      <c r="AO18" s="163"/>
      <c r="AP18" s="163"/>
      <c r="AQ18" s="163"/>
      <c r="AR18" s="163"/>
      <c r="AS18" s="163"/>
      <c r="AT18" s="163"/>
      <c r="AU18" s="163"/>
      <c r="AV18" s="163"/>
    </row>
    <row r="19" spans="1:48" ht="12" customHeight="1" x14ac:dyDescent="0.35">
      <c r="A19" s="125" t="s">
        <v>111</v>
      </c>
      <c r="B19" s="96"/>
      <c r="C19" s="96"/>
      <c r="D19" s="161"/>
      <c r="E19" s="161"/>
      <c r="F19" s="161"/>
      <c r="G19" s="161"/>
      <c r="H19" s="162"/>
      <c r="I19" s="162"/>
      <c r="J19" s="162"/>
      <c r="K19" s="162"/>
      <c r="L19" s="162"/>
      <c r="M19" s="162"/>
      <c r="N19" s="162"/>
      <c r="O19" s="161"/>
      <c r="P19" s="161"/>
      <c r="Q19" s="161"/>
      <c r="R19" s="161"/>
      <c r="S19" s="162"/>
      <c r="T19" s="163"/>
      <c r="U19" s="163"/>
      <c r="V19" s="163"/>
      <c r="W19" s="163"/>
      <c r="X19" s="163"/>
      <c r="Y19" s="163"/>
      <c r="Z19" s="163"/>
      <c r="AA19" s="163"/>
      <c r="AB19" s="163"/>
      <c r="AC19" s="163"/>
      <c r="AD19" s="163"/>
      <c r="AE19" s="163"/>
      <c r="AF19" s="111" t="s">
        <v>56</v>
      </c>
      <c r="AG19" s="111"/>
      <c r="AH19" s="111"/>
      <c r="AI19" s="111"/>
      <c r="AJ19" s="163"/>
      <c r="AK19" s="163"/>
      <c r="AL19" s="163"/>
      <c r="AM19" s="163"/>
      <c r="AN19" s="163"/>
      <c r="AO19" s="163"/>
      <c r="AP19" s="163"/>
      <c r="AQ19" s="163"/>
      <c r="AR19" s="163"/>
      <c r="AS19" s="163"/>
      <c r="AT19" s="163"/>
      <c r="AU19" s="163"/>
      <c r="AV19" s="163"/>
    </row>
    <row r="20" spans="1:48" ht="12" customHeight="1" x14ac:dyDescent="0.35">
      <c r="A20" s="83" t="s">
        <v>260</v>
      </c>
      <c r="B20" s="96"/>
      <c r="C20" s="96"/>
      <c r="D20" s="111"/>
      <c r="E20" s="111"/>
      <c r="F20" s="111"/>
      <c r="G20" s="111"/>
      <c r="H20" s="163"/>
      <c r="I20" s="163"/>
      <c r="J20" s="163"/>
      <c r="K20" s="163"/>
      <c r="L20" s="163"/>
      <c r="M20" s="163"/>
      <c r="N20" s="163"/>
      <c r="O20" s="111"/>
      <c r="P20" s="111"/>
      <c r="Q20" s="111"/>
      <c r="R20" s="111"/>
      <c r="S20" s="163"/>
      <c r="T20" s="163"/>
      <c r="U20" s="163"/>
      <c r="V20" s="163"/>
      <c r="W20" s="163"/>
      <c r="X20" s="163"/>
      <c r="Y20" s="163"/>
      <c r="Z20" s="163"/>
      <c r="AA20" s="163"/>
      <c r="AB20" s="163"/>
      <c r="AC20" s="163"/>
      <c r="AD20" s="163"/>
      <c r="AE20" s="163"/>
      <c r="AF20" s="111"/>
      <c r="AG20" s="111"/>
      <c r="AH20" s="111"/>
      <c r="AI20" s="111"/>
      <c r="AJ20" s="163"/>
      <c r="AK20" s="163"/>
      <c r="AL20" s="163"/>
      <c r="AM20" s="163"/>
      <c r="AN20" s="163"/>
      <c r="AO20" s="163"/>
      <c r="AP20" s="163"/>
      <c r="AQ20" s="163"/>
      <c r="AR20" s="163"/>
      <c r="AS20" s="163"/>
      <c r="AT20" s="163"/>
      <c r="AU20" s="163"/>
      <c r="AV20" s="163"/>
    </row>
    <row r="21" spans="1:48" ht="12" customHeight="1" x14ac:dyDescent="0.35">
      <c r="A21" s="84" t="s">
        <v>352</v>
      </c>
      <c r="B21" s="96"/>
      <c r="C21" s="96"/>
      <c r="D21" s="111"/>
      <c r="E21" s="111"/>
      <c r="F21" s="111"/>
      <c r="G21" s="111"/>
      <c r="H21" s="163"/>
      <c r="I21" s="163"/>
      <c r="J21" s="163"/>
      <c r="K21" s="163"/>
      <c r="L21" s="163"/>
      <c r="M21" s="163"/>
      <c r="N21" s="163"/>
      <c r="O21" s="111"/>
      <c r="P21" s="111"/>
      <c r="Q21" s="111"/>
      <c r="R21" s="111"/>
      <c r="S21" s="163"/>
      <c r="T21" s="163"/>
      <c r="U21" s="163"/>
      <c r="V21" s="163"/>
      <c r="W21" s="163"/>
      <c r="X21" s="163"/>
      <c r="Y21" s="163"/>
      <c r="Z21" s="163"/>
      <c r="AA21" s="163"/>
      <c r="AB21" s="163"/>
      <c r="AC21" s="163"/>
      <c r="AD21" s="163"/>
      <c r="AE21" s="163"/>
      <c r="AF21" s="111"/>
      <c r="AG21" s="111"/>
      <c r="AH21" s="111"/>
      <c r="AI21" s="111"/>
      <c r="AJ21" s="163"/>
      <c r="AK21" s="163"/>
      <c r="AL21" s="163"/>
      <c r="AM21" s="163"/>
      <c r="AN21" s="163"/>
      <c r="AO21" s="163"/>
      <c r="AP21" s="163"/>
      <c r="AQ21" s="163"/>
      <c r="AR21" s="163"/>
      <c r="AS21" s="163"/>
      <c r="AT21" s="163"/>
      <c r="AU21" s="163"/>
      <c r="AV21" s="163"/>
    </row>
    <row r="22" spans="1:48" ht="12" customHeight="1" x14ac:dyDescent="0.35">
      <c r="A22" s="95" t="s">
        <v>39</v>
      </c>
      <c r="B22" s="98"/>
      <c r="C22" s="98"/>
      <c r="D22" s="161"/>
      <c r="E22" s="161"/>
      <c r="F22" s="161"/>
      <c r="G22" s="161"/>
      <c r="H22" s="162"/>
      <c r="I22" s="162"/>
      <c r="J22" s="162"/>
      <c r="K22" s="162"/>
      <c r="L22" s="162"/>
      <c r="M22" s="162"/>
      <c r="N22" s="162"/>
      <c r="O22" s="161"/>
      <c r="P22" s="161"/>
      <c r="Q22" s="161"/>
      <c r="R22" s="161"/>
      <c r="S22" s="162"/>
      <c r="T22" s="163"/>
      <c r="U22" s="163"/>
      <c r="V22" s="163"/>
      <c r="W22" s="163"/>
      <c r="X22" s="163"/>
      <c r="Y22" s="163"/>
      <c r="Z22" s="163"/>
      <c r="AA22" s="163"/>
      <c r="AB22" s="163"/>
      <c r="AC22" s="163"/>
      <c r="AD22" s="163"/>
      <c r="AE22" s="163"/>
      <c r="AF22" s="111"/>
      <c r="AG22" s="111" t="s">
        <v>56</v>
      </c>
      <c r="AH22" s="111"/>
      <c r="AI22" s="111"/>
      <c r="AJ22" s="163"/>
      <c r="AK22" s="163"/>
      <c r="AL22" s="163"/>
      <c r="AM22" s="163"/>
      <c r="AN22" s="163"/>
      <c r="AO22" s="163"/>
      <c r="AP22" s="163"/>
      <c r="AQ22" s="163"/>
      <c r="AR22" s="163"/>
      <c r="AS22" s="163"/>
      <c r="AT22" s="163"/>
      <c r="AU22" s="163"/>
      <c r="AV22" s="163"/>
    </row>
    <row r="23" spans="1:48" ht="30" customHeight="1" x14ac:dyDescent="0.35">
      <c r="A23" s="248" t="s">
        <v>353</v>
      </c>
      <c r="B23" s="96"/>
      <c r="C23" s="96"/>
      <c r="D23" s="161"/>
      <c r="E23" s="161"/>
      <c r="F23" s="161"/>
      <c r="G23" s="161"/>
      <c r="H23" s="162"/>
      <c r="I23" s="162"/>
      <c r="J23" s="162"/>
      <c r="K23" s="162"/>
      <c r="L23" s="162"/>
      <c r="M23" s="162"/>
      <c r="N23" s="162"/>
      <c r="O23" s="161"/>
      <c r="P23" s="161"/>
      <c r="Q23" s="161"/>
      <c r="R23" s="161"/>
      <c r="S23" s="162"/>
      <c r="T23" s="163"/>
      <c r="U23" s="163"/>
      <c r="V23" s="163"/>
      <c r="W23" s="163"/>
      <c r="X23" s="163"/>
      <c r="Y23" s="163"/>
      <c r="Z23" s="163"/>
      <c r="AA23" s="163"/>
      <c r="AB23" s="163"/>
      <c r="AC23" s="163"/>
      <c r="AD23" s="163"/>
      <c r="AE23" s="163"/>
      <c r="AF23" s="111"/>
      <c r="AG23" s="111"/>
      <c r="AH23" s="111"/>
      <c r="AI23" s="111"/>
      <c r="AJ23" s="163"/>
      <c r="AK23" s="163"/>
      <c r="AL23" s="163"/>
      <c r="AM23" s="163"/>
      <c r="AN23" s="163"/>
      <c r="AO23" s="163"/>
      <c r="AP23" s="163"/>
      <c r="AQ23" s="163"/>
      <c r="AR23" s="163"/>
      <c r="AS23" s="163"/>
      <c r="AT23" s="163"/>
      <c r="AU23" s="163"/>
      <c r="AV23" s="163"/>
    </row>
    <row r="24" spans="1:48" ht="20.25" customHeight="1" x14ac:dyDescent="0.35">
      <c r="A24" s="251" t="s">
        <v>412</v>
      </c>
      <c r="B24" s="238"/>
      <c r="C24" s="238"/>
      <c r="D24" s="111"/>
      <c r="E24" s="111"/>
      <c r="F24" s="111"/>
      <c r="G24" s="111"/>
      <c r="H24" s="57"/>
      <c r="I24" s="57"/>
      <c r="J24" s="57"/>
      <c r="K24" s="57"/>
      <c r="L24" s="57"/>
      <c r="M24" s="57"/>
      <c r="N24" s="57"/>
      <c r="O24" s="111"/>
      <c r="P24" s="111"/>
      <c r="Q24" s="111"/>
      <c r="R24" s="111"/>
      <c r="S24" s="57"/>
      <c r="T24" s="57"/>
      <c r="U24" s="57"/>
      <c r="V24" s="57"/>
      <c r="W24" s="57"/>
      <c r="X24" s="57"/>
      <c r="Y24" s="57"/>
      <c r="Z24" s="57"/>
      <c r="AA24" s="57"/>
      <c r="AB24" s="57"/>
      <c r="AC24" s="57"/>
      <c r="AD24" s="57"/>
      <c r="AE24" s="57"/>
      <c r="AF24" s="111"/>
      <c r="AG24" s="111"/>
      <c r="AH24" s="111"/>
      <c r="AI24" s="111"/>
      <c r="AJ24" s="57"/>
      <c r="AK24" s="57"/>
      <c r="AL24" s="57"/>
      <c r="AM24" s="57"/>
      <c r="AN24" s="57"/>
      <c r="AO24" s="57"/>
      <c r="AP24" s="57"/>
      <c r="AQ24" s="57"/>
      <c r="AR24" s="57"/>
      <c r="AS24" s="57"/>
      <c r="AT24" s="57"/>
      <c r="AU24" s="57"/>
      <c r="AV24" s="57"/>
    </row>
    <row r="25" spans="1:48" s="271" customFormat="1" ht="30" customHeight="1" x14ac:dyDescent="0.35">
      <c r="A25" s="188"/>
      <c r="B25" s="306" t="s">
        <v>261</v>
      </c>
      <c r="C25" s="307"/>
      <c r="D25" s="307"/>
      <c r="E25" s="307"/>
      <c r="F25" s="307"/>
      <c r="G25" s="307"/>
      <c r="H25" s="307"/>
      <c r="I25" s="307"/>
      <c r="J25" s="307"/>
      <c r="K25" s="307"/>
      <c r="L25" s="307"/>
      <c r="M25" s="307"/>
      <c r="N25" s="308"/>
      <c r="O25" s="296" t="s">
        <v>265</v>
      </c>
      <c r="P25" s="297"/>
      <c r="Q25" s="297"/>
      <c r="R25" s="297"/>
      <c r="S25" s="297"/>
      <c r="T25" s="297"/>
      <c r="U25" s="297"/>
      <c r="V25" s="297"/>
      <c r="W25" s="297"/>
      <c r="X25" s="297"/>
      <c r="Y25" s="297"/>
      <c r="Z25" s="297"/>
      <c r="AA25" s="297"/>
      <c r="AB25" s="297"/>
      <c r="AC25" s="297"/>
      <c r="AD25" s="297"/>
      <c r="AE25" s="299"/>
      <c r="AF25" s="300" t="s">
        <v>277</v>
      </c>
      <c r="AG25" s="301"/>
      <c r="AH25" s="301"/>
      <c r="AI25" s="301"/>
      <c r="AJ25" s="301"/>
      <c r="AK25" s="301"/>
      <c r="AL25" s="301"/>
      <c r="AM25" s="301"/>
      <c r="AN25" s="301"/>
      <c r="AO25" s="301"/>
      <c r="AP25" s="301"/>
      <c r="AQ25" s="301"/>
      <c r="AR25" s="301"/>
      <c r="AS25" s="301"/>
      <c r="AT25" s="301"/>
      <c r="AU25" s="301"/>
      <c r="AV25" s="302"/>
    </row>
    <row r="26" spans="1:48" s="272" customFormat="1" ht="44.15" customHeight="1" x14ac:dyDescent="0.35">
      <c r="A26" s="205" t="s">
        <v>82</v>
      </c>
      <c r="B26" s="208" t="s">
        <v>262</v>
      </c>
      <c r="C26" s="208" t="s">
        <v>263</v>
      </c>
      <c r="D26" s="208" t="s">
        <v>264</v>
      </c>
      <c r="E26" s="208" t="s">
        <v>278</v>
      </c>
      <c r="F26" s="208" t="s">
        <v>279</v>
      </c>
      <c r="G26" s="208" t="s">
        <v>280</v>
      </c>
      <c r="H26" s="208" t="s">
        <v>287</v>
      </c>
      <c r="I26" s="208" t="s">
        <v>281</v>
      </c>
      <c r="J26" s="208" t="s">
        <v>282</v>
      </c>
      <c r="K26" s="208" t="s">
        <v>283</v>
      </c>
      <c r="L26" s="208" t="s">
        <v>284</v>
      </c>
      <c r="M26" s="208" t="s">
        <v>286</v>
      </c>
      <c r="N26" s="269" t="s">
        <v>285</v>
      </c>
      <c r="O26" s="208" t="s">
        <v>266</v>
      </c>
      <c r="P26" s="208" t="s">
        <v>288</v>
      </c>
      <c r="Q26" s="208" t="s">
        <v>289</v>
      </c>
      <c r="R26" s="208" t="s">
        <v>267</v>
      </c>
      <c r="S26" s="208" t="s">
        <v>268</v>
      </c>
      <c r="T26" s="208" t="s">
        <v>290</v>
      </c>
      <c r="U26" s="208" t="s">
        <v>291</v>
      </c>
      <c r="V26" s="208" t="s">
        <v>269</v>
      </c>
      <c r="W26" s="208" t="s">
        <v>292</v>
      </c>
      <c r="X26" s="208" t="s">
        <v>270</v>
      </c>
      <c r="Y26" s="208" t="s">
        <v>271</v>
      </c>
      <c r="Z26" s="208" t="s">
        <v>272</v>
      </c>
      <c r="AA26" s="208" t="s">
        <v>273</v>
      </c>
      <c r="AB26" s="208" t="s">
        <v>274</v>
      </c>
      <c r="AC26" s="208" t="s">
        <v>275</v>
      </c>
      <c r="AD26" s="208" t="s">
        <v>276</v>
      </c>
      <c r="AE26" s="269" t="s">
        <v>418</v>
      </c>
      <c r="AF26" s="269" t="s">
        <v>294</v>
      </c>
      <c r="AG26" s="269" t="s">
        <v>307</v>
      </c>
      <c r="AH26" s="269" t="s">
        <v>308</v>
      </c>
      <c r="AI26" s="269" t="s">
        <v>309</v>
      </c>
      <c r="AJ26" s="269" t="s">
        <v>295</v>
      </c>
      <c r="AK26" s="208" t="s">
        <v>417</v>
      </c>
      <c r="AL26" s="269" t="s">
        <v>312</v>
      </c>
      <c r="AM26" s="269" t="s">
        <v>304</v>
      </c>
      <c r="AN26" s="269" t="s">
        <v>298</v>
      </c>
      <c r="AO26" s="269" t="s">
        <v>305</v>
      </c>
      <c r="AP26" s="269" t="s">
        <v>299</v>
      </c>
      <c r="AQ26" s="269" t="s">
        <v>300</v>
      </c>
      <c r="AR26" s="269" t="s">
        <v>306</v>
      </c>
      <c r="AS26" s="269" t="s">
        <v>301</v>
      </c>
      <c r="AT26" s="269" t="s">
        <v>302</v>
      </c>
      <c r="AU26" s="269" t="s">
        <v>303</v>
      </c>
      <c r="AV26" s="208" t="s">
        <v>416</v>
      </c>
    </row>
    <row r="27" spans="1:48" s="82" customFormat="1" ht="15" customHeight="1" x14ac:dyDescent="0.35">
      <c r="A27" s="91" t="s">
        <v>101</v>
      </c>
      <c r="B27" s="181">
        <v>0.6020833333333333</v>
      </c>
      <c r="C27" s="181">
        <v>0.29652777777777778</v>
      </c>
      <c r="D27" s="181">
        <v>0.4604166666666667</v>
      </c>
      <c r="E27" s="181">
        <v>0.60069444444444442</v>
      </c>
      <c r="F27" s="181">
        <v>0.38472222222222219</v>
      </c>
      <c r="G27" s="181">
        <v>0.18819444444444444</v>
      </c>
      <c r="H27" s="181">
        <v>0.1361111111111111</v>
      </c>
      <c r="I27" s="181">
        <v>0.11041666666666666</v>
      </c>
      <c r="J27" s="181">
        <v>0.21249999999999999</v>
      </c>
      <c r="K27" s="181">
        <v>0.4916666666666667</v>
      </c>
      <c r="L27" s="181">
        <v>0.31111111111111112</v>
      </c>
      <c r="M27" s="181">
        <v>0.25069444444444444</v>
      </c>
      <c r="N27" s="181">
        <v>0.31736111111111115</v>
      </c>
      <c r="O27" s="181">
        <v>0.11944444444444445</v>
      </c>
      <c r="P27" s="181">
        <v>7.4305555555555555E-2</v>
      </c>
      <c r="Q27" s="181">
        <v>0.1111111111111111</v>
      </c>
      <c r="R27" s="181">
        <v>0.16041666666666668</v>
      </c>
      <c r="S27" s="181">
        <v>0.44097222222222227</v>
      </c>
      <c r="T27" s="181">
        <v>0.72013888888888899</v>
      </c>
      <c r="U27" s="181">
        <v>0.28402777777777777</v>
      </c>
      <c r="V27" s="181">
        <v>0.70277777777777783</v>
      </c>
      <c r="W27" s="181">
        <v>0.71180555555555547</v>
      </c>
      <c r="X27" s="181">
        <v>0.64930555555555558</v>
      </c>
      <c r="Y27" s="181">
        <v>0.60416666666666663</v>
      </c>
      <c r="Z27" s="181">
        <v>0.62916666666666665</v>
      </c>
      <c r="AA27" s="181">
        <v>0.69236111111111109</v>
      </c>
      <c r="AB27" s="181">
        <v>0.88611111111111107</v>
      </c>
      <c r="AC27" s="181">
        <v>0.6958333333333333</v>
      </c>
      <c r="AD27" s="181">
        <v>0.64444444444444449</v>
      </c>
      <c r="AE27" s="181">
        <v>0.4777777777777778</v>
      </c>
      <c r="AF27" s="92" t="str">
        <f t="shared" ref="AF27:AO35" si="5">IF(O27-D27&gt;0, O27-D27, "-" &amp; TEXT(ABS(O27-D27),"h:mm"))</f>
        <v>-8:11</v>
      </c>
      <c r="AG27" s="92" t="str">
        <f t="shared" si="5"/>
        <v>-12:38</v>
      </c>
      <c r="AH27" s="92" t="str">
        <f t="shared" si="5"/>
        <v>-6:34</v>
      </c>
      <c r="AI27" s="92" t="str">
        <f t="shared" si="5"/>
        <v>-0:40</v>
      </c>
      <c r="AJ27" s="92">
        <f t="shared" si="5"/>
        <v>0.30486111111111114</v>
      </c>
      <c r="AK27" s="92"/>
      <c r="AL27" s="92">
        <f t="shared" si="5"/>
        <v>7.1527777777777773E-2</v>
      </c>
      <c r="AM27" s="92">
        <f t="shared" si="5"/>
        <v>0.21111111111111114</v>
      </c>
      <c r="AN27" s="92">
        <f t="shared" si="5"/>
        <v>0.40069444444444435</v>
      </c>
      <c r="AO27" s="92">
        <f t="shared" si="5"/>
        <v>0.39861111111111114</v>
      </c>
      <c r="AP27" s="92">
        <f t="shared" ref="AP27:AU35" si="6">IF(Y27-B27&gt;0, Y27-B27, "-" &amp; TEXT(ABS(Y27-B27),"h:mm"))</f>
        <v>2.0833333333333259E-3</v>
      </c>
      <c r="AQ27" s="92">
        <f t="shared" si="6"/>
        <v>0.33263888888888887</v>
      </c>
      <c r="AR27" s="92">
        <f t="shared" si="6"/>
        <v>0.2319444444444444</v>
      </c>
      <c r="AS27" s="92">
        <f t="shared" si="6"/>
        <v>0.28541666666666665</v>
      </c>
      <c r="AT27" s="92">
        <f t="shared" si="6"/>
        <v>0.31111111111111112</v>
      </c>
      <c r="AU27" s="92">
        <f t="shared" si="6"/>
        <v>0.45625000000000004</v>
      </c>
      <c r="AV27" s="92">
        <f t="shared" ref="AV27:AV35" si="7">IF(AE27-N27&gt;0, AE27-N27, "-" &amp; TEXT(ABS(AE27-N27),"h:mm"))</f>
        <v>0.16041666666666665</v>
      </c>
    </row>
    <row r="28" spans="1:48" s="82" customFormat="1" ht="15" customHeight="1" x14ac:dyDescent="0.35">
      <c r="A28" s="91" t="s">
        <v>102</v>
      </c>
      <c r="B28" s="181">
        <v>8.6111111111111124E-2</v>
      </c>
      <c r="C28" s="181">
        <v>8.4027777777777771E-2</v>
      </c>
      <c r="D28" s="181">
        <v>7.9861111111111105E-2</v>
      </c>
      <c r="E28" s="181">
        <v>6.1805555555555558E-2</v>
      </c>
      <c r="F28" s="181">
        <v>6.9444444444444434E-2</v>
      </c>
      <c r="G28" s="181">
        <v>6.9444444444444434E-2</v>
      </c>
      <c r="H28" s="181">
        <v>6.9444444444444434E-2</v>
      </c>
      <c r="I28" s="181">
        <v>6.25E-2</v>
      </c>
      <c r="J28" s="181">
        <v>7.5694444444444439E-2</v>
      </c>
      <c r="K28" s="181">
        <v>7.1527777777777787E-2</v>
      </c>
      <c r="L28" s="181">
        <v>7.1527777777777787E-2</v>
      </c>
      <c r="M28" s="181">
        <v>6.3194444444444442E-2</v>
      </c>
      <c r="N28" s="181">
        <v>7.0833333333333331E-2</v>
      </c>
      <c r="O28" s="181">
        <v>6.3194444444444442E-2</v>
      </c>
      <c r="P28" s="181">
        <v>5.6250000000000001E-2</v>
      </c>
      <c r="Q28" s="181">
        <v>5.6944444444444443E-2</v>
      </c>
      <c r="R28" s="181">
        <v>6.7361111111111108E-2</v>
      </c>
      <c r="S28" s="181">
        <v>7.9861111111111105E-2</v>
      </c>
      <c r="T28" s="181">
        <v>8.1944444444444445E-2</v>
      </c>
      <c r="U28" s="181">
        <v>0.10625</v>
      </c>
      <c r="V28" s="181">
        <v>0.10277777777777779</v>
      </c>
      <c r="W28" s="181">
        <v>0.10069444444444443</v>
      </c>
      <c r="X28" s="181">
        <v>7.7777777777777779E-2</v>
      </c>
      <c r="Y28" s="181">
        <v>9.9999999999999992E-2</v>
      </c>
      <c r="Z28" s="181">
        <v>9.0277777777777776E-2</v>
      </c>
      <c r="AA28" s="181">
        <v>8.6111111111111124E-2</v>
      </c>
      <c r="AB28" s="181">
        <v>7.5694444444444439E-2</v>
      </c>
      <c r="AC28" s="181">
        <v>6.7361111111111108E-2</v>
      </c>
      <c r="AD28" s="181">
        <v>6.3194444444444442E-2</v>
      </c>
      <c r="AE28" s="181">
        <v>7.7083333333333337E-2</v>
      </c>
      <c r="AF28" s="92" t="str">
        <f t="shared" si="5"/>
        <v>-0:24</v>
      </c>
      <c r="AG28" s="92" t="str">
        <f t="shared" si="5"/>
        <v>-0:08</v>
      </c>
      <c r="AH28" s="92" t="str">
        <f t="shared" si="5"/>
        <v>-0:18</v>
      </c>
      <c r="AI28" s="92" t="str">
        <f t="shared" si="5"/>
        <v>-0:03</v>
      </c>
      <c r="AJ28" s="92">
        <f t="shared" si="5"/>
        <v>1.0416666666666671E-2</v>
      </c>
      <c r="AK28" s="92"/>
      <c r="AL28" s="92">
        <f t="shared" si="5"/>
        <v>3.0555555555555558E-2</v>
      </c>
      <c r="AM28" s="92">
        <f t="shared" si="5"/>
        <v>3.125E-2</v>
      </c>
      <c r="AN28" s="92">
        <f t="shared" si="5"/>
        <v>2.9166666666666646E-2</v>
      </c>
      <c r="AO28" s="92">
        <f t="shared" si="5"/>
        <v>1.4583333333333337E-2</v>
      </c>
      <c r="AP28" s="92">
        <f t="shared" si="6"/>
        <v>1.3888888888888867E-2</v>
      </c>
      <c r="AQ28" s="92">
        <f t="shared" si="6"/>
        <v>6.2500000000000056E-3</v>
      </c>
      <c r="AR28" s="92">
        <f t="shared" si="6"/>
        <v>6.2500000000000194E-3</v>
      </c>
      <c r="AS28" s="92">
        <f t="shared" si="6"/>
        <v>1.3888888888888881E-2</v>
      </c>
      <c r="AT28" s="92" t="str">
        <f t="shared" si="6"/>
        <v>-0:03</v>
      </c>
      <c r="AU28" s="92" t="str">
        <f t="shared" si="6"/>
        <v>-0:09</v>
      </c>
      <c r="AV28" s="92">
        <f t="shared" si="7"/>
        <v>6.2500000000000056E-3</v>
      </c>
    </row>
    <row r="29" spans="1:48" s="82" customFormat="1" ht="15" customHeight="1" x14ac:dyDescent="0.35">
      <c r="A29" s="91" t="s">
        <v>103</v>
      </c>
      <c r="B29" s="181">
        <v>0.19791666666666666</v>
      </c>
      <c r="C29" s="181">
        <v>0.17777777777777778</v>
      </c>
      <c r="D29" s="181">
        <v>0.16527777777777777</v>
      </c>
      <c r="E29" s="181">
        <v>0.16527777777777777</v>
      </c>
      <c r="F29" s="181">
        <v>0.14652777777777778</v>
      </c>
      <c r="G29" s="181">
        <v>0.13819444444444443</v>
      </c>
      <c r="H29" s="181">
        <v>0.13819444444444443</v>
      </c>
      <c r="I29" s="181">
        <v>0.12916666666666668</v>
      </c>
      <c r="J29" s="181">
        <v>0.15694444444444444</v>
      </c>
      <c r="K29" s="181">
        <v>0.16250000000000001</v>
      </c>
      <c r="L29" s="181">
        <v>0.16250000000000001</v>
      </c>
      <c r="M29" s="181">
        <v>0.14027777777777778</v>
      </c>
      <c r="N29" s="181">
        <v>0.15486111111111112</v>
      </c>
      <c r="O29" s="181">
        <v>0.1277777777777778</v>
      </c>
      <c r="P29" s="181">
        <v>0.10625</v>
      </c>
      <c r="Q29" s="181">
        <v>0.13402777777777777</v>
      </c>
      <c r="R29" s="181">
        <v>0.14861111111111111</v>
      </c>
      <c r="S29" s="181">
        <v>0.15833333333333333</v>
      </c>
      <c r="T29" s="181">
        <v>0.17361111111111113</v>
      </c>
      <c r="U29" s="181">
        <v>0.18819444444444444</v>
      </c>
      <c r="V29" s="181">
        <v>0.18402777777777779</v>
      </c>
      <c r="W29" s="181">
        <v>0.19027777777777777</v>
      </c>
      <c r="X29" s="181">
        <v>0.18402777777777779</v>
      </c>
      <c r="Y29" s="181">
        <v>0.17291666666666669</v>
      </c>
      <c r="Z29" s="181">
        <v>0.18541666666666667</v>
      </c>
      <c r="AA29" s="181">
        <v>0.17708333333333334</v>
      </c>
      <c r="AB29" s="181">
        <v>0.17152777777777775</v>
      </c>
      <c r="AC29" s="181">
        <v>0.16527777777777777</v>
      </c>
      <c r="AD29" s="181">
        <v>0.17986111111111111</v>
      </c>
      <c r="AE29" s="181">
        <v>0.16319444444444445</v>
      </c>
      <c r="AF29" s="92" t="str">
        <f t="shared" si="5"/>
        <v>-0:54</v>
      </c>
      <c r="AG29" s="92" t="str">
        <f t="shared" si="5"/>
        <v>-1:25</v>
      </c>
      <c r="AH29" s="92" t="str">
        <f t="shared" si="5"/>
        <v>-0:18</v>
      </c>
      <c r="AI29" s="92">
        <f t="shared" si="5"/>
        <v>1.0416666666666685E-2</v>
      </c>
      <c r="AJ29" s="92">
        <f t="shared" si="5"/>
        <v>2.0138888888888901E-2</v>
      </c>
      <c r="AK29" s="92"/>
      <c r="AL29" s="92">
        <f t="shared" si="5"/>
        <v>3.125E-2</v>
      </c>
      <c r="AM29" s="92">
        <f t="shared" si="5"/>
        <v>2.1527777777777785E-2</v>
      </c>
      <c r="AN29" s="92">
        <f t="shared" si="5"/>
        <v>2.7777777777777762E-2</v>
      </c>
      <c r="AO29" s="92">
        <f t="shared" si="5"/>
        <v>4.3750000000000011E-2</v>
      </c>
      <c r="AP29" s="92" t="str">
        <f t="shared" si="6"/>
        <v>-0:36</v>
      </c>
      <c r="AQ29" s="92">
        <f t="shared" si="6"/>
        <v>7.6388888888888895E-3</v>
      </c>
      <c r="AR29" s="92">
        <f t="shared" si="6"/>
        <v>1.1805555555555569E-2</v>
      </c>
      <c r="AS29" s="92">
        <f t="shared" si="6"/>
        <v>6.2499999999999778E-3</v>
      </c>
      <c r="AT29" s="92">
        <f t="shared" si="6"/>
        <v>1.8749999999999989E-2</v>
      </c>
      <c r="AU29" s="92">
        <f t="shared" si="6"/>
        <v>4.1666666666666685E-2</v>
      </c>
      <c r="AV29" s="92">
        <f t="shared" si="7"/>
        <v>8.3333333333333315E-3</v>
      </c>
    </row>
    <row r="30" spans="1:48" s="82" customFormat="1" ht="15" customHeight="1" x14ac:dyDescent="0.35">
      <c r="A30" s="91" t="s">
        <v>104</v>
      </c>
      <c r="B30" s="181">
        <v>0.17916666666666667</v>
      </c>
      <c r="C30" s="181">
        <v>0.15069444444444444</v>
      </c>
      <c r="D30" s="181">
        <v>0.15</v>
      </c>
      <c r="E30" s="181">
        <v>0.13541666666666666</v>
      </c>
      <c r="F30" s="181">
        <v>0.13749999999999998</v>
      </c>
      <c r="G30" s="181">
        <v>0.13819444444444443</v>
      </c>
      <c r="H30" s="181">
        <v>0.1277777777777778</v>
      </c>
      <c r="I30" s="181">
        <v>0.125</v>
      </c>
      <c r="J30" s="181">
        <v>0.15486111111111112</v>
      </c>
      <c r="K30" s="181">
        <v>0.14861111111111111</v>
      </c>
      <c r="L30" s="181">
        <v>0.1423611111111111</v>
      </c>
      <c r="M30" s="181">
        <v>0.12916666666666668</v>
      </c>
      <c r="N30" s="181">
        <v>0.14166666666666666</v>
      </c>
      <c r="O30" s="181">
        <v>9.5833333333333326E-2</v>
      </c>
      <c r="P30" s="181">
        <v>7.2916666666666671E-2</v>
      </c>
      <c r="Q30" s="181">
        <v>8.7500000000000008E-2</v>
      </c>
      <c r="R30" s="181">
        <v>9.4444444444444442E-2</v>
      </c>
      <c r="S30" s="181">
        <v>0.1125</v>
      </c>
      <c r="T30" s="181">
        <v>0.12361111111111112</v>
      </c>
      <c r="U30" s="181">
        <v>0.13541666666666666</v>
      </c>
      <c r="V30" s="181">
        <v>0.13819444444444443</v>
      </c>
      <c r="W30" s="181">
        <v>0.13541666666666666</v>
      </c>
      <c r="X30" s="181">
        <v>0.13125000000000001</v>
      </c>
      <c r="Y30" s="181">
        <v>0.13819444444444443</v>
      </c>
      <c r="Z30" s="181">
        <v>0.14444444444444446</v>
      </c>
      <c r="AA30" s="181">
        <v>0.14375000000000002</v>
      </c>
      <c r="AB30" s="181">
        <v>0.12708333333333333</v>
      </c>
      <c r="AC30" s="181">
        <v>0.1111111111111111</v>
      </c>
      <c r="AD30" s="181">
        <v>0.11458333333333333</v>
      </c>
      <c r="AE30" s="181">
        <v>0.11527777777777777</v>
      </c>
      <c r="AF30" s="92" t="str">
        <f t="shared" si="5"/>
        <v>-1:18</v>
      </c>
      <c r="AG30" s="92" t="str">
        <f t="shared" si="5"/>
        <v>-1:30</v>
      </c>
      <c r="AH30" s="92" t="str">
        <f t="shared" si="5"/>
        <v>-1:12</v>
      </c>
      <c r="AI30" s="92" t="str">
        <f t="shared" si="5"/>
        <v>-1:03</v>
      </c>
      <c r="AJ30" s="92" t="str">
        <f t="shared" si="5"/>
        <v>-0:22</v>
      </c>
      <c r="AK30" s="92" t="str">
        <f t="shared" si="5"/>
        <v>-0:02</v>
      </c>
      <c r="AL30" s="92" t="str">
        <f t="shared" si="5"/>
        <v>-0:28</v>
      </c>
      <c r="AM30" s="92" t="str">
        <f t="shared" si="5"/>
        <v>-0:15</v>
      </c>
      <c r="AN30" s="92" t="str">
        <f t="shared" si="5"/>
        <v>-0:10</v>
      </c>
      <c r="AO30" s="92">
        <f t="shared" si="5"/>
        <v>2.0833333333333259E-3</v>
      </c>
      <c r="AP30" s="92" t="str">
        <f t="shared" si="6"/>
        <v>-0:59</v>
      </c>
      <c r="AQ30" s="92" t="str">
        <f t="shared" si="6"/>
        <v>-0:09</v>
      </c>
      <c r="AR30" s="92" t="str">
        <f t="shared" si="6"/>
        <v>-0:09</v>
      </c>
      <c r="AS30" s="92" t="str">
        <f t="shared" si="6"/>
        <v>-0:12</v>
      </c>
      <c r="AT30" s="92" t="str">
        <f t="shared" si="6"/>
        <v>-0:38</v>
      </c>
      <c r="AU30" s="92" t="str">
        <f t="shared" si="6"/>
        <v>-0:34</v>
      </c>
      <c r="AV30" s="92" t="str">
        <f>IF(AE30-N30&gt;0, AE30-N30, "-" &amp; TEXT(ABS(AE30-N30),"h:mm"))</f>
        <v>-0:38</v>
      </c>
    </row>
    <row r="31" spans="1:48" s="82" customFormat="1" ht="15" customHeight="1" x14ac:dyDescent="0.35">
      <c r="A31" s="91" t="s">
        <v>105</v>
      </c>
      <c r="B31" s="181">
        <v>0.13819444444444443</v>
      </c>
      <c r="C31" s="181">
        <v>0.12986111111111112</v>
      </c>
      <c r="D31" s="181">
        <v>0.11875000000000001</v>
      </c>
      <c r="E31" s="181">
        <v>0.1173611111111111</v>
      </c>
      <c r="F31" s="181">
        <v>0.12152777777777778</v>
      </c>
      <c r="G31" s="181">
        <v>0.11319444444444444</v>
      </c>
      <c r="H31" s="181">
        <v>8.9583333333333334E-2</v>
      </c>
      <c r="I31" s="181">
        <v>9.7916666666666666E-2</v>
      </c>
      <c r="J31" s="181">
        <v>0.12708333333333333</v>
      </c>
      <c r="K31" s="181">
        <v>0.12361111111111112</v>
      </c>
      <c r="L31" s="181">
        <v>0.13402777777777777</v>
      </c>
      <c r="M31" s="181">
        <v>0.14375000000000002</v>
      </c>
      <c r="N31" s="181">
        <v>0.11944444444444445</v>
      </c>
      <c r="O31" s="181">
        <v>9.7916666666666666E-2</v>
      </c>
      <c r="P31" s="181">
        <v>7.9861111111111105E-2</v>
      </c>
      <c r="Q31" s="181">
        <v>8.0555555555555561E-2</v>
      </c>
      <c r="R31" s="181">
        <v>8.3333333333333329E-2</v>
      </c>
      <c r="S31" s="181">
        <v>9.8611111111111108E-2</v>
      </c>
      <c r="T31" s="181">
        <v>9.9999999999999992E-2</v>
      </c>
      <c r="U31" s="181">
        <v>0.12986111111111112</v>
      </c>
      <c r="V31" s="181">
        <v>0.1361111111111111</v>
      </c>
      <c r="W31" s="181">
        <v>0.16388888888888889</v>
      </c>
      <c r="X31" s="181">
        <v>0.22569444444444445</v>
      </c>
      <c r="Y31" s="181">
        <v>0.21875</v>
      </c>
      <c r="Z31" s="181">
        <v>0.21249999999999999</v>
      </c>
      <c r="AA31" s="181">
        <v>0.25069444444444444</v>
      </c>
      <c r="AB31" s="181">
        <v>0.21736111111111112</v>
      </c>
      <c r="AC31" s="181">
        <v>0.17083333333333331</v>
      </c>
      <c r="AD31" s="181">
        <v>0.17152777777777775</v>
      </c>
      <c r="AE31" s="181">
        <v>0.12986111111111112</v>
      </c>
      <c r="AF31" s="92" t="str">
        <f t="shared" si="5"/>
        <v>-0:30</v>
      </c>
      <c r="AG31" s="92" t="str">
        <f t="shared" si="5"/>
        <v>-0:54</v>
      </c>
      <c r="AH31" s="92" t="str">
        <f t="shared" si="5"/>
        <v>-0:59</v>
      </c>
      <c r="AI31" s="92" t="str">
        <f t="shared" si="5"/>
        <v>-0:43</v>
      </c>
      <c r="AJ31" s="92">
        <f t="shared" si="5"/>
        <v>9.0277777777777735E-3</v>
      </c>
      <c r="AK31" s="92">
        <f t="shared" si="5"/>
        <v>2.0833333333333259E-3</v>
      </c>
      <c r="AL31" s="92">
        <f t="shared" si="5"/>
        <v>2.7777777777777957E-3</v>
      </c>
      <c r="AM31" s="92">
        <f t="shared" si="5"/>
        <v>1.2499999999999983E-2</v>
      </c>
      <c r="AN31" s="92">
        <f t="shared" si="5"/>
        <v>2.9861111111111116E-2</v>
      </c>
      <c r="AO31" s="92">
        <f t="shared" si="5"/>
        <v>8.1944444444444431E-2</v>
      </c>
      <c r="AP31" s="92">
        <f t="shared" si="6"/>
        <v>8.0555555555555575E-2</v>
      </c>
      <c r="AQ31" s="92">
        <f t="shared" si="6"/>
        <v>8.2638888888888873E-2</v>
      </c>
      <c r="AR31" s="92">
        <f t="shared" si="6"/>
        <v>0.13194444444444442</v>
      </c>
      <c r="AS31" s="92">
        <f t="shared" si="6"/>
        <v>0.10000000000000002</v>
      </c>
      <c r="AT31" s="92">
        <f t="shared" si="6"/>
        <v>4.9305555555555533E-2</v>
      </c>
      <c r="AU31" s="92">
        <f t="shared" si="6"/>
        <v>5.8333333333333307E-2</v>
      </c>
      <c r="AV31" s="92">
        <f t="shared" si="7"/>
        <v>1.0416666666666671E-2</v>
      </c>
    </row>
    <row r="32" spans="1:48" s="82" customFormat="1" ht="15" customHeight="1" x14ac:dyDescent="0.35">
      <c r="A32" s="91" t="s">
        <v>106</v>
      </c>
      <c r="B32" s="181">
        <v>0.11944444444444445</v>
      </c>
      <c r="C32" s="181">
        <v>9.930555555555555E-2</v>
      </c>
      <c r="D32" s="181">
        <v>0.12986111111111112</v>
      </c>
      <c r="E32" s="181">
        <v>0.10416666666666667</v>
      </c>
      <c r="F32" s="181">
        <v>0.1111111111111111</v>
      </c>
      <c r="G32" s="181">
        <v>0.11527777777777777</v>
      </c>
      <c r="H32" s="181">
        <v>9.2361111111111116E-2</v>
      </c>
      <c r="I32" s="181">
        <v>9.4444444444444442E-2</v>
      </c>
      <c r="J32" s="181">
        <v>0.14375000000000002</v>
      </c>
      <c r="K32" s="181">
        <v>0.11944444444444445</v>
      </c>
      <c r="L32" s="181">
        <v>9.2361111111111116E-2</v>
      </c>
      <c r="M32" s="181">
        <v>7.1527777777777787E-2</v>
      </c>
      <c r="N32" s="181">
        <v>0.10486111111111111</v>
      </c>
      <c r="O32" s="181">
        <v>7.1527777777777787E-2</v>
      </c>
      <c r="P32" s="181">
        <v>4.6527777777777779E-2</v>
      </c>
      <c r="Q32" s="181">
        <v>4.9999999999999996E-2</v>
      </c>
      <c r="R32" s="181">
        <v>5.9027777777777783E-2</v>
      </c>
      <c r="S32" s="181">
        <v>7.7777777777777779E-2</v>
      </c>
      <c r="T32" s="181">
        <v>8.4027777777777771E-2</v>
      </c>
      <c r="U32" s="181">
        <v>9.4444444444444442E-2</v>
      </c>
      <c r="V32" s="181">
        <v>0.10902777777777778</v>
      </c>
      <c r="W32" s="181">
        <v>0.10277777777777779</v>
      </c>
      <c r="X32" s="181">
        <v>0.10694444444444444</v>
      </c>
      <c r="Y32" s="181">
        <v>0.11944444444444445</v>
      </c>
      <c r="Z32" s="181">
        <v>0.11319444444444444</v>
      </c>
      <c r="AA32" s="181">
        <v>0.1173611111111111</v>
      </c>
      <c r="AB32" s="181">
        <v>9.6527777777777768E-2</v>
      </c>
      <c r="AC32" s="181">
        <v>9.9999999999999992E-2</v>
      </c>
      <c r="AD32" s="181">
        <v>9.6527777777777768E-2</v>
      </c>
      <c r="AE32" s="181">
        <v>8.4027777777777771E-2</v>
      </c>
      <c r="AF32" s="92" t="str">
        <f t="shared" si="5"/>
        <v>-1:24</v>
      </c>
      <c r="AG32" s="92" t="str">
        <f t="shared" si="5"/>
        <v>-1:23</v>
      </c>
      <c r="AH32" s="92" t="str">
        <f t="shared" si="5"/>
        <v>-1:28</v>
      </c>
      <c r="AI32" s="92" t="str">
        <f t="shared" si="5"/>
        <v>-1:21</v>
      </c>
      <c r="AJ32" s="92" t="str">
        <f t="shared" si="5"/>
        <v>-0:21</v>
      </c>
      <c r="AK32" s="92" t="str">
        <f t="shared" si="5"/>
        <v>-0:15</v>
      </c>
      <c r="AL32" s="92" t="str">
        <f t="shared" si="5"/>
        <v>-1:11</v>
      </c>
      <c r="AM32" s="92" t="str">
        <f t="shared" si="5"/>
        <v>-0:15</v>
      </c>
      <c r="AN32" s="92">
        <f t="shared" si="5"/>
        <v>1.0416666666666671E-2</v>
      </c>
      <c r="AO32" s="92">
        <f t="shared" si="5"/>
        <v>3.5416666666666652E-2</v>
      </c>
      <c r="AP32" s="92" t="str">
        <f t="shared" si="6"/>
        <v>-0:00</v>
      </c>
      <c r="AQ32" s="92">
        <f t="shared" si="6"/>
        <v>1.3888888888888895E-2</v>
      </c>
      <c r="AR32" s="92" t="str">
        <f t="shared" si="6"/>
        <v>-0:18</v>
      </c>
      <c r="AS32" s="92" t="str">
        <f t="shared" si="6"/>
        <v>-0:11</v>
      </c>
      <c r="AT32" s="92" t="str">
        <f t="shared" si="6"/>
        <v>-0:16</v>
      </c>
      <c r="AU32" s="92" t="str">
        <f t="shared" si="6"/>
        <v>-0:27</v>
      </c>
      <c r="AV32" s="92" t="str">
        <f t="shared" si="7"/>
        <v>-0:30</v>
      </c>
    </row>
    <row r="33" spans="1:48" s="82" customFormat="1" ht="15" customHeight="1" x14ac:dyDescent="0.35">
      <c r="A33" s="91" t="s">
        <v>107</v>
      </c>
      <c r="B33" s="181">
        <v>8.1944444444444445E-2</v>
      </c>
      <c r="C33" s="181">
        <v>8.4027777777777771E-2</v>
      </c>
      <c r="D33" s="181">
        <v>9.375E-2</v>
      </c>
      <c r="E33" s="181">
        <v>8.4027777777777771E-2</v>
      </c>
      <c r="F33" s="181">
        <v>8.4027777777777771E-2</v>
      </c>
      <c r="G33" s="181">
        <v>7.9861111111111105E-2</v>
      </c>
      <c r="H33" s="181">
        <v>7.5694444444444439E-2</v>
      </c>
      <c r="I33" s="181">
        <v>7.9861111111111105E-2</v>
      </c>
      <c r="J33" s="181">
        <v>0.10277777777777779</v>
      </c>
      <c r="K33" s="181">
        <v>9.1666666666666674E-2</v>
      </c>
      <c r="L33" s="181">
        <v>7.9861111111111105E-2</v>
      </c>
      <c r="M33" s="181">
        <v>6.8749999999999992E-2</v>
      </c>
      <c r="N33" s="181">
        <v>8.3333333333333329E-2</v>
      </c>
      <c r="O33" s="181">
        <v>6.1111111111111116E-2</v>
      </c>
      <c r="P33" s="181">
        <v>5.8333333333333327E-2</v>
      </c>
      <c r="Q33" s="181">
        <v>6.5277777777777782E-2</v>
      </c>
      <c r="R33" s="181">
        <v>6.9444444444444434E-2</v>
      </c>
      <c r="S33" s="181">
        <v>7.5694444444444439E-2</v>
      </c>
      <c r="T33" s="181">
        <v>8.6111111111111124E-2</v>
      </c>
      <c r="U33" s="181">
        <v>9.6527777777777768E-2</v>
      </c>
      <c r="V33" s="181">
        <v>0.10069444444444443</v>
      </c>
      <c r="W33" s="181">
        <v>0.10069444444444443</v>
      </c>
      <c r="X33" s="181">
        <v>0.10069444444444443</v>
      </c>
      <c r="Y33" s="181">
        <v>0.10069444444444443</v>
      </c>
      <c r="Z33" s="181">
        <v>9.1666666666666674E-2</v>
      </c>
      <c r="AA33" s="181">
        <v>9.1666666666666674E-2</v>
      </c>
      <c r="AB33" s="181">
        <v>8.6111111111111124E-2</v>
      </c>
      <c r="AC33" s="181">
        <v>8.3333333333333329E-2</v>
      </c>
      <c r="AD33" s="181">
        <v>7.9166666666666663E-2</v>
      </c>
      <c r="AE33" s="181">
        <v>8.1944444444444445E-2</v>
      </c>
      <c r="AF33" s="92" t="str">
        <f t="shared" si="5"/>
        <v>-0:47</v>
      </c>
      <c r="AG33" s="92" t="str">
        <f t="shared" si="5"/>
        <v>-0:37</v>
      </c>
      <c r="AH33" s="92" t="str">
        <f t="shared" si="5"/>
        <v>-0:27</v>
      </c>
      <c r="AI33" s="92" t="str">
        <f t="shared" si="5"/>
        <v>-0:15</v>
      </c>
      <c r="AJ33" s="92" t="str">
        <f t="shared" si="5"/>
        <v>-0:00</v>
      </c>
      <c r="AK33" s="92">
        <f t="shared" si="5"/>
        <v>6.2500000000000194E-3</v>
      </c>
      <c r="AL33" s="92" t="str">
        <f t="shared" si="5"/>
        <v>-0:09</v>
      </c>
      <c r="AM33" s="92">
        <f t="shared" si="5"/>
        <v>9.0277777777777596E-3</v>
      </c>
      <c r="AN33" s="92">
        <f t="shared" si="5"/>
        <v>2.0833333333333329E-2</v>
      </c>
      <c r="AO33" s="92">
        <f t="shared" si="5"/>
        <v>3.1944444444444442E-2</v>
      </c>
      <c r="AP33" s="92">
        <f t="shared" si="6"/>
        <v>1.8749999999999989E-2</v>
      </c>
      <c r="AQ33" s="92">
        <f t="shared" si="6"/>
        <v>7.6388888888889034E-3</v>
      </c>
      <c r="AR33" s="92" t="str">
        <f t="shared" si="6"/>
        <v>-0:03</v>
      </c>
      <c r="AS33" s="92">
        <f t="shared" si="6"/>
        <v>2.0833333333333537E-3</v>
      </c>
      <c r="AT33" s="92" t="str">
        <f t="shared" si="6"/>
        <v>-0:01</v>
      </c>
      <c r="AU33" s="92" t="str">
        <f t="shared" si="6"/>
        <v>-0:01</v>
      </c>
      <c r="AV33" s="92" t="str">
        <f t="shared" si="7"/>
        <v>-0:02</v>
      </c>
    </row>
    <row r="34" spans="1:48" s="82" customFormat="1" ht="15" customHeight="1" x14ac:dyDescent="0.35">
      <c r="A34" s="91" t="s">
        <v>108</v>
      </c>
      <c r="B34" s="181">
        <v>0.29652777777777778</v>
      </c>
      <c r="C34" s="181">
        <v>0.30486111111111108</v>
      </c>
      <c r="D34" s="181">
        <v>0.32777777777777778</v>
      </c>
      <c r="E34" s="181">
        <v>0.28541666666666665</v>
      </c>
      <c r="F34" s="181">
        <v>0.24861111111111112</v>
      </c>
      <c r="G34" s="181">
        <v>0.2298611111111111</v>
      </c>
      <c r="H34" s="181">
        <v>0.23402777777777781</v>
      </c>
      <c r="I34" s="181">
        <v>0.24444444444444446</v>
      </c>
      <c r="J34" s="181">
        <v>0.29166666666666669</v>
      </c>
      <c r="K34" s="181">
        <v>0.31458333333333333</v>
      </c>
      <c r="L34" s="181">
        <v>0.31875000000000003</v>
      </c>
      <c r="M34" s="181">
        <v>0.26666666666666666</v>
      </c>
      <c r="N34" s="181">
        <v>0.27777777777777779</v>
      </c>
      <c r="O34" s="181">
        <v>0.15486111111111112</v>
      </c>
      <c r="P34" s="181">
        <v>9.2361111111111116E-2</v>
      </c>
      <c r="Q34" s="181">
        <v>0.11319444444444444</v>
      </c>
      <c r="R34" s="181">
        <v>0.13541666666666666</v>
      </c>
      <c r="S34" s="181">
        <v>0.15902777777777777</v>
      </c>
      <c r="T34" s="181">
        <v>0.17361111111111113</v>
      </c>
      <c r="U34" s="181">
        <v>0.19236111111111112</v>
      </c>
      <c r="V34" s="181">
        <v>0.22500000000000001</v>
      </c>
      <c r="W34" s="181">
        <v>0.23402777777777781</v>
      </c>
      <c r="X34" s="181">
        <v>0.21666666666666667</v>
      </c>
      <c r="Y34" s="181">
        <v>0.25694444444444448</v>
      </c>
      <c r="Z34" s="181">
        <v>0.27916666666666667</v>
      </c>
      <c r="AA34" s="181">
        <v>0.28819444444444448</v>
      </c>
      <c r="AB34" s="181">
        <v>0.24652777777777779</v>
      </c>
      <c r="AC34" s="181">
        <v>0.25694444444444448</v>
      </c>
      <c r="AD34" s="181">
        <v>0.32708333333333334</v>
      </c>
      <c r="AE34" s="181">
        <v>0.18958333333333333</v>
      </c>
      <c r="AF34" s="92" t="str">
        <f t="shared" si="5"/>
        <v>-4:09</v>
      </c>
      <c r="AG34" s="92" t="str">
        <f t="shared" si="5"/>
        <v>-4:38</v>
      </c>
      <c r="AH34" s="92" t="str">
        <f t="shared" si="5"/>
        <v>-3:15</v>
      </c>
      <c r="AI34" s="92" t="str">
        <f t="shared" si="5"/>
        <v>-2:16</v>
      </c>
      <c r="AJ34" s="92" t="str">
        <f t="shared" si="5"/>
        <v>-1:48</v>
      </c>
      <c r="AK34" s="92" t="str">
        <f t="shared" si="5"/>
        <v>-1:42</v>
      </c>
      <c r="AL34" s="92" t="str">
        <f t="shared" si="5"/>
        <v>-2:23</v>
      </c>
      <c r="AM34" s="92" t="str">
        <f t="shared" si="5"/>
        <v>-2:09</v>
      </c>
      <c r="AN34" s="92" t="str">
        <f t="shared" si="5"/>
        <v>-2:02</v>
      </c>
      <c r="AO34" s="92" t="str">
        <f t="shared" si="5"/>
        <v>-1:12</v>
      </c>
      <c r="AP34" s="92" t="str">
        <f t="shared" si="6"/>
        <v>-0:57</v>
      </c>
      <c r="AQ34" s="92" t="str">
        <f t="shared" si="6"/>
        <v>-0:37</v>
      </c>
      <c r="AR34" s="92" t="str">
        <f t="shared" si="6"/>
        <v>-0:57</v>
      </c>
      <c r="AS34" s="92" t="str">
        <f t="shared" si="6"/>
        <v>-0:56</v>
      </c>
      <c r="AT34" s="92">
        <f t="shared" si="6"/>
        <v>8.3333333333333592E-3</v>
      </c>
      <c r="AU34" s="92">
        <f t="shared" si="6"/>
        <v>9.7222222222222238E-2</v>
      </c>
      <c r="AV34" s="92" t="str">
        <f t="shared" si="7"/>
        <v>-2:07</v>
      </c>
    </row>
    <row r="35" spans="1:48" s="198" customFormat="1" ht="15" customHeight="1" x14ac:dyDescent="0.35">
      <c r="A35" s="91" t="s">
        <v>109</v>
      </c>
      <c r="B35" s="181">
        <v>0.12916666666666668</v>
      </c>
      <c r="C35" s="181">
        <v>9.5833333333333326E-2</v>
      </c>
      <c r="D35" s="181">
        <v>0.10694444444444444</v>
      </c>
      <c r="E35" s="181">
        <v>0.10486111111111111</v>
      </c>
      <c r="F35" s="181">
        <v>0.10069444444444443</v>
      </c>
      <c r="G35" s="181">
        <v>8.6111111111111124E-2</v>
      </c>
      <c r="H35" s="181">
        <v>9.0972222222222218E-2</v>
      </c>
      <c r="I35" s="181">
        <v>0.1673611111111111</v>
      </c>
      <c r="J35" s="181">
        <v>0.13263888888888889</v>
      </c>
      <c r="K35" s="181">
        <v>0.13125000000000001</v>
      </c>
      <c r="L35" s="181">
        <v>0.10694444444444444</v>
      </c>
      <c r="M35" s="181">
        <v>8.6111111111111124E-2</v>
      </c>
      <c r="N35" s="181">
        <v>0.10833333333333334</v>
      </c>
      <c r="O35" s="181">
        <v>0.10277777777777779</v>
      </c>
      <c r="P35" s="181">
        <v>7.7777777777777779E-2</v>
      </c>
      <c r="Q35" s="181">
        <v>8.1944444444444445E-2</v>
      </c>
      <c r="R35" s="181">
        <v>8.819444444444445E-2</v>
      </c>
      <c r="S35" s="181">
        <v>0.11805555555555557</v>
      </c>
      <c r="T35" s="181">
        <v>0.10208333333333335</v>
      </c>
      <c r="U35" s="181">
        <v>0.12083333333333333</v>
      </c>
      <c r="V35" s="181">
        <v>0.13402777777777777</v>
      </c>
      <c r="W35" s="181">
        <v>8.819444444444445E-2</v>
      </c>
      <c r="X35" s="181">
        <v>8.4027777777777771E-2</v>
      </c>
      <c r="Y35" s="181">
        <v>7.5694444444444439E-2</v>
      </c>
      <c r="Z35" s="181">
        <v>7.3611111111111113E-2</v>
      </c>
      <c r="AA35" s="181">
        <v>8.3333333333333329E-2</v>
      </c>
      <c r="AB35" s="181">
        <v>9.8611111111111108E-2</v>
      </c>
      <c r="AC35" s="181">
        <v>8.4027777777777771E-2</v>
      </c>
      <c r="AD35" s="270" t="s">
        <v>132</v>
      </c>
      <c r="AE35" s="181">
        <v>8.9583333333333334E-2</v>
      </c>
      <c r="AF35" s="92" t="str">
        <f t="shared" si="5"/>
        <v>-0:06</v>
      </c>
      <c r="AG35" s="92" t="str">
        <f t="shared" si="5"/>
        <v>-0:39</v>
      </c>
      <c r="AH35" s="92" t="str">
        <f t="shared" si="5"/>
        <v>-0:27</v>
      </c>
      <c r="AI35" s="92">
        <f t="shared" si="5"/>
        <v>2.0833333333333259E-3</v>
      </c>
      <c r="AJ35" s="92">
        <f t="shared" si="5"/>
        <v>2.7083333333333348E-2</v>
      </c>
      <c r="AK35" s="92" t="str">
        <f t="shared" si="5"/>
        <v>-1:34</v>
      </c>
      <c r="AL35" s="92" t="str">
        <f t="shared" si="5"/>
        <v>-0:17</v>
      </c>
      <c r="AM35" s="92">
        <f t="shared" si="5"/>
        <v>2.7777777777777679E-3</v>
      </c>
      <c r="AN35" s="92" t="str">
        <f t="shared" si="5"/>
        <v>-0:27</v>
      </c>
      <c r="AO35" s="92" t="str">
        <f t="shared" si="5"/>
        <v>-0:03</v>
      </c>
      <c r="AP35" s="92" t="str">
        <f t="shared" si="6"/>
        <v>-1:17</v>
      </c>
      <c r="AQ35" s="92" t="str">
        <f t="shared" si="6"/>
        <v>-0:32</v>
      </c>
      <c r="AR35" s="92" t="str">
        <f t="shared" si="6"/>
        <v>-0:34</v>
      </c>
      <c r="AS35" s="92" t="str">
        <f t="shared" si="6"/>
        <v>-0:09</v>
      </c>
      <c r="AT35" s="92" t="str">
        <f t="shared" si="6"/>
        <v>-0:24</v>
      </c>
      <c r="AU35" s="270" t="s">
        <v>132</v>
      </c>
      <c r="AV35" s="92" t="str">
        <f t="shared" si="7"/>
        <v>-0:27</v>
      </c>
    </row>
    <row r="36" spans="1:48" ht="17.25" customHeight="1" x14ac:dyDescent="0.4">
      <c r="A36" s="138" t="s">
        <v>35</v>
      </c>
      <c r="B36" s="95"/>
      <c r="C36" s="95"/>
      <c r="D36" s="95"/>
      <c r="E36" s="95"/>
      <c r="F36" s="95"/>
      <c r="G36" s="95"/>
      <c r="H36" s="95"/>
      <c r="I36" s="95"/>
      <c r="J36" s="95"/>
      <c r="K36" s="95"/>
      <c r="L36" s="95"/>
      <c r="M36" s="95"/>
      <c r="N36" s="101"/>
      <c r="O36" s="95"/>
      <c r="P36" s="95"/>
      <c r="Q36" s="95"/>
      <c r="R36" s="95"/>
      <c r="S36" s="95"/>
      <c r="T36" s="182"/>
      <c r="U36" s="183"/>
      <c r="V36" s="144"/>
      <c r="W36" s="144"/>
      <c r="X36" s="144"/>
      <c r="AF36" s="143"/>
      <c r="AG36" s="143"/>
      <c r="AH36" s="143"/>
      <c r="AI36" s="143"/>
      <c r="AJ36" s="144"/>
      <c r="AK36" s="144"/>
      <c r="AL36" s="144"/>
      <c r="AM36" s="144"/>
      <c r="AN36" s="144"/>
      <c r="AO36" s="144"/>
      <c r="AP36" s="144"/>
      <c r="AQ36" s="144"/>
      <c r="AR36" s="144"/>
      <c r="AS36" s="144"/>
      <c r="AT36" s="144"/>
      <c r="AU36" s="144"/>
    </row>
    <row r="37" spans="1:48" ht="12" customHeight="1" x14ac:dyDescent="0.4">
      <c r="A37" s="125" t="s">
        <v>134</v>
      </c>
      <c r="B37" s="95"/>
      <c r="C37" s="95"/>
      <c r="D37" s="95"/>
      <c r="E37" s="95"/>
      <c r="F37" s="95"/>
      <c r="G37" s="95"/>
      <c r="H37" s="95"/>
      <c r="I37" s="95"/>
      <c r="J37" s="95"/>
      <c r="K37" s="95"/>
      <c r="L37" s="95"/>
      <c r="M37" s="95"/>
      <c r="N37" s="101"/>
      <c r="O37" s="95"/>
      <c r="P37" s="95"/>
      <c r="Q37" s="95"/>
      <c r="R37" s="95"/>
      <c r="S37" s="95"/>
      <c r="T37" s="182"/>
      <c r="U37" s="183"/>
      <c r="V37" s="144"/>
      <c r="W37" s="144"/>
      <c r="X37" s="144"/>
      <c r="AF37" s="143"/>
      <c r="AG37" s="143"/>
      <c r="AH37" s="143"/>
      <c r="AI37" s="143"/>
      <c r="AJ37" s="144"/>
      <c r="AK37" s="144"/>
      <c r="AL37" s="144"/>
      <c r="AM37" s="144"/>
      <c r="AN37" s="144"/>
      <c r="AO37" s="144"/>
      <c r="AP37" s="144"/>
      <c r="AQ37" s="144"/>
      <c r="AR37" s="144"/>
      <c r="AS37" s="144"/>
      <c r="AT37" s="144"/>
      <c r="AU37" s="144"/>
    </row>
    <row r="38" spans="1:48" ht="12" customHeight="1" x14ac:dyDescent="0.4">
      <c r="A38" s="203" t="s">
        <v>36</v>
      </c>
      <c r="B38" s="96"/>
      <c r="C38" s="96"/>
      <c r="D38" s="96"/>
      <c r="E38" s="96"/>
      <c r="F38" s="96"/>
      <c r="G38" s="96"/>
      <c r="H38" s="96"/>
      <c r="I38" s="96"/>
      <c r="J38" s="96"/>
      <c r="K38" s="96"/>
      <c r="L38" s="96"/>
      <c r="M38" s="96"/>
      <c r="N38" s="96"/>
      <c r="O38" s="96"/>
      <c r="P38" s="96"/>
      <c r="Q38" s="96"/>
      <c r="R38" s="96"/>
      <c r="S38" s="96"/>
      <c r="T38" s="164"/>
    </row>
    <row r="39" spans="1:48" ht="12" customHeight="1" x14ac:dyDescent="0.35">
      <c r="A39" s="127" t="s">
        <v>112</v>
      </c>
      <c r="B39" s="165"/>
      <c r="C39" s="165"/>
      <c r="D39" s="165"/>
      <c r="E39" s="165"/>
      <c r="F39" s="165"/>
      <c r="G39" s="165"/>
      <c r="H39" s="165"/>
      <c r="I39" s="165"/>
      <c r="J39" s="165"/>
      <c r="K39" s="165"/>
      <c r="L39" s="165"/>
      <c r="M39" s="165"/>
      <c r="N39" s="165"/>
      <c r="O39" s="165"/>
      <c r="P39" s="165"/>
      <c r="Q39" s="165"/>
      <c r="R39" s="165"/>
      <c r="S39" s="165"/>
      <c r="T39" s="60"/>
      <c r="U39" s="60"/>
      <c r="V39" s="60"/>
      <c r="W39" s="60"/>
      <c r="X39" s="60"/>
      <c r="Y39" s="60"/>
      <c r="Z39" s="60"/>
      <c r="AA39" s="60"/>
      <c r="AB39" s="60"/>
      <c r="AC39" s="60"/>
      <c r="AD39" s="60"/>
      <c r="AE39" s="60"/>
      <c r="AF39" s="57"/>
      <c r="AG39" s="57"/>
      <c r="AH39" s="57"/>
      <c r="AI39" s="57"/>
      <c r="AJ39" s="60"/>
      <c r="AK39" s="60"/>
      <c r="AL39" s="60"/>
      <c r="AM39" s="60"/>
      <c r="AN39" s="60"/>
      <c r="AO39" s="60"/>
      <c r="AP39" s="60"/>
      <c r="AQ39" s="60"/>
      <c r="AR39" s="60"/>
      <c r="AS39" s="60"/>
      <c r="AT39" s="60"/>
      <c r="AU39" s="60"/>
      <c r="AV39" s="60"/>
    </row>
    <row r="40" spans="1:48" ht="12" customHeight="1" x14ac:dyDescent="0.35">
      <c r="A40" s="125" t="s">
        <v>113</v>
      </c>
      <c r="B40" s="96"/>
      <c r="C40" s="96"/>
      <c r="D40" s="96"/>
      <c r="E40" s="96"/>
      <c r="F40" s="96"/>
      <c r="G40" s="96"/>
      <c r="H40" s="96"/>
      <c r="I40" s="96"/>
      <c r="J40" s="96"/>
      <c r="K40" s="96"/>
      <c r="L40" s="96"/>
      <c r="M40" s="96"/>
      <c r="N40" s="96"/>
      <c r="O40" s="96"/>
      <c r="P40" s="96"/>
      <c r="Q40" s="96"/>
      <c r="R40" s="96"/>
      <c r="S40" s="96"/>
      <c r="T40" s="60"/>
      <c r="U40" s="60"/>
      <c r="V40" s="60"/>
      <c r="W40" s="60"/>
      <c r="X40" s="60"/>
      <c r="Y40" s="60"/>
      <c r="Z40" s="60"/>
      <c r="AA40" s="60"/>
      <c r="AB40" s="60"/>
      <c r="AC40" s="60"/>
      <c r="AD40" s="60"/>
      <c r="AE40" s="60"/>
      <c r="AF40" s="57"/>
      <c r="AG40" s="57"/>
      <c r="AH40" s="57"/>
      <c r="AI40" s="57"/>
      <c r="AJ40" s="60"/>
      <c r="AK40" s="60"/>
      <c r="AL40" s="60"/>
      <c r="AM40" s="60"/>
      <c r="AN40" s="60"/>
      <c r="AO40" s="60"/>
      <c r="AP40" s="60"/>
      <c r="AQ40" s="60"/>
      <c r="AR40" s="60"/>
      <c r="AS40" s="60"/>
      <c r="AT40" s="60"/>
      <c r="AU40" s="60"/>
      <c r="AV40" s="60"/>
    </row>
    <row r="41" spans="1:48" ht="12" customHeight="1" x14ac:dyDescent="0.35">
      <c r="A41" s="83" t="s">
        <v>260</v>
      </c>
      <c r="B41" s="148"/>
      <c r="C41" s="148"/>
      <c r="D41" s="148"/>
      <c r="E41" s="148"/>
      <c r="F41" s="148"/>
      <c r="G41" s="148"/>
      <c r="H41" s="148"/>
      <c r="I41" s="148"/>
      <c r="J41" s="148"/>
      <c r="K41" s="148"/>
      <c r="L41" s="148"/>
      <c r="M41" s="148"/>
      <c r="N41" s="148"/>
      <c r="O41" s="148"/>
      <c r="P41" s="148"/>
      <c r="Q41" s="148"/>
      <c r="R41" s="148"/>
      <c r="S41" s="148"/>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row>
    <row r="42" spans="1:48" ht="12" customHeight="1" x14ac:dyDescent="0.35">
      <c r="A42" s="84" t="s">
        <v>402</v>
      </c>
      <c r="B42" s="96"/>
      <c r="C42" s="96"/>
      <c r="D42" s="96"/>
      <c r="E42" s="96"/>
      <c r="F42" s="96"/>
      <c r="G42" s="96"/>
      <c r="H42" s="96"/>
      <c r="I42" s="96"/>
      <c r="J42" s="96"/>
      <c r="K42" s="96"/>
      <c r="L42" s="96"/>
      <c r="M42" s="96"/>
      <c r="N42" s="96"/>
      <c r="O42" s="96"/>
      <c r="P42" s="96"/>
      <c r="Q42" s="96"/>
      <c r="R42" s="96"/>
      <c r="S42" s="96"/>
      <c r="T42" s="60"/>
      <c r="U42" s="60"/>
      <c r="V42" s="60"/>
      <c r="W42" s="60"/>
      <c r="X42" s="60"/>
      <c r="Y42" s="60"/>
      <c r="Z42" s="60"/>
      <c r="AA42" s="60"/>
      <c r="AB42" s="60"/>
      <c r="AC42" s="60"/>
      <c r="AD42" s="60"/>
      <c r="AE42" s="60"/>
      <c r="AF42" s="57"/>
      <c r="AG42" s="57"/>
      <c r="AH42" s="57"/>
      <c r="AI42" s="57"/>
      <c r="AJ42" s="60"/>
      <c r="AK42" s="60"/>
      <c r="AL42" s="60"/>
      <c r="AM42" s="60"/>
      <c r="AN42" s="60"/>
      <c r="AO42" s="60"/>
      <c r="AP42" s="60"/>
      <c r="AQ42" s="60"/>
      <c r="AR42" s="60"/>
      <c r="AS42" s="60"/>
      <c r="AT42" s="60"/>
      <c r="AU42" s="60"/>
      <c r="AV42" s="60"/>
    </row>
    <row r="43" spans="1:48" ht="12" customHeight="1" x14ac:dyDescent="0.35">
      <c r="A43" s="95" t="s">
        <v>39</v>
      </c>
      <c r="B43" s="98"/>
      <c r="C43" s="98"/>
      <c r="D43" s="96"/>
      <c r="E43" s="96"/>
      <c r="F43" s="96"/>
      <c r="G43" s="96"/>
      <c r="H43" s="96"/>
      <c r="I43" s="96"/>
      <c r="J43" s="96"/>
      <c r="K43" s="96"/>
      <c r="L43" s="96"/>
      <c r="M43" s="96"/>
      <c r="N43" s="96"/>
      <c r="O43" s="96"/>
      <c r="P43" s="96"/>
      <c r="Q43" s="96"/>
      <c r="R43" s="96"/>
      <c r="S43" s="96"/>
      <c r="T43" s="60"/>
      <c r="U43" s="60"/>
      <c r="V43" s="60"/>
      <c r="W43" s="66"/>
      <c r="X43" s="60"/>
      <c r="Y43" s="60"/>
      <c r="Z43" s="60"/>
      <c r="AA43" s="60"/>
      <c r="AB43" s="60"/>
      <c r="AC43" s="60"/>
      <c r="AD43" s="60"/>
      <c r="AE43" s="60"/>
      <c r="AF43" s="57"/>
      <c r="AG43" s="57"/>
      <c r="AH43" s="57"/>
      <c r="AI43" s="57"/>
      <c r="AJ43" s="60"/>
      <c r="AK43" s="60"/>
      <c r="AL43" s="60"/>
      <c r="AM43" s="60"/>
      <c r="AN43" s="60"/>
      <c r="AO43" s="60"/>
      <c r="AP43" s="60"/>
      <c r="AQ43" s="60"/>
      <c r="AR43" s="60"/>
      <c r="AS43" s="60"/>
      <c r="AT43" s="60"/>
      <c r="AU43" s="60"/>
      <c r="AV43" s="60"/>
    </row>
    <row r="44" spans="1:48" ht="12" customHeight="1" x14ac:dyDescent="0.35">
      <c r="A44" s="203" t="s">
        <v>353</v>
      </c>
      <c r="B44" s="96"/>
      <c r="C44" s="96"/>
      <c r="D44" s="96"/>
      <c r="E44" s="96"/>
      <c r="F44" s="96"/>
      <c r="G44" s="96"/>
      <c r="H44" s="96"/>
      <c r="I44" s="96"/>
      <c r="J44" s="96"/>
      <c r="K44" s="96"/>
      <c r="L44" s="96"/>
      <c r="M44" s="96"/>
      <c r="N44" s="96"/>
      <c r="O44" s="96"/>
      <c r="P44" s="96"/>
      <c r="Q44" s="96"/>
      <c r="R44" s="96"/>
      <c r="S44" s="96"/>
      <c r="T44" s="60"/>
      <c r="U44" s="60"/>
      <c r="V44" s="60"/>
      <c r="W44" s="166"/>
      <c r="X44" s="60"/>
      <c r="Y44" s="60"/>
      <c r="Z44" s="60"/>
      <c r="AA44" s="60"/>
      <c r="AB44" s="60"/>
      <c r="AC44" s="60"/>
      <c r="AD44" s="60"/>
      <c r="AE44" s="60"/>
      <c r="AF44" s="57"/>
      <c r="AG44" s="57"/>
      <c r="AH44" s="57"/>
      <c r="AI44" s="57"/>
      <c r="AJ44" s="60"/>
      <c r="AK44" s="60"/>
      <c r="AL44" s="60"/>
      <c r="AM44" s="60"/>
      <c r="AN44" s="60"/>
      <c r="AO44" s="60"/>
      <c r="AP44" s="60"/>
      <c r="AQ44" s="60"/>
      <c r="AR44" s="60"/>
      <c r="AS44" s="60"/>
      <c r="AT44" s="60"/>
      <c r="AU44" s="60"/>
      <c r="AV44" s="60"/>
    </row>
    <row r="45" spans="1:48" x14ac:dyDescent="0.4">
      <c r="A45" s="1" t="s">
        <v>19</v>
      </c>
      <c r="B45" s="1"/>
      <c r="C45" s="1"/>
      <c r="W45" s="166"/>
    </row>
    <row r="46" spans="1:48" hidden="1" x14ac:dyDescent="0.4">
      <c r="W46" s="166"/>
    </row>
    <row r="47" spans="1:48" hidden="1" x14ac:dyDescent="0.4">
      <c r="W47" s="166"/>
    </row>
    <row r="48" spans="1:48" hidden="1" x14ac:dyDescent="0.4">
      <c r="W48" s="166"/>
    </row>
    <row r="49" spans="23:23" hidden="1" x14ac:dyDescent="0.4">
      <c r="W49" s="166"/>
    </row>
    <row r="50" spans="23:23" hidden="1" x14ac:dyDescent="0.4">
      <c r="W50" s="166"/>
    </row>
    <row r="51" spans="23:23" hidden="1" x14ac:dyDescent="0.4">
      <c r="W51" s="166"/>
    </row>
    <row r="52" spans="23:23" hidden="1" x14ac:dyDescent="0.4">
      <c r="W52" s="166"/>
    </row>
  </sheetData>
  <mergeCells count="7">
    <mergeCell ref="AF25:AV25"/>
    <mergeCell ref="AF4:AV4"/>
    <mergeCell ref="A2:B2"/>
    <mergeCell ref="B4:N4"/>
    <mergeCell ref="O4:AE4"/>
    <mergeCell ref="B25:N25"/>
    <mergeCell ref="O25:AE25"/>
  </mergeCells>
  <hyperlinks>
    <hyperlink ref="A2" location="'Table of contents'!A1" display="Back to Table of contents" xr:uid="{00000000-0004-0000-0800-000000000000}"/>
    <hyperlink ref="A2:B2" location="'Table des matières'!A1" display="Retour à la table des matières" xr:uid="{B232C19B-475D-4409-85BB-2FF20A650515}"/>
  </hyperlinks>
  <pageMargins left="0.74803149606299202" right="0.74803149606299202" top="0.74803149606299202" bottom="0.74803149606299202" header="0.31496062992126" footer="0.31496062992126"/>
  <pageSetup scale="14" fitToHeight="0" orientation="landscape" r:id="rId1"/>
  <headerFooter>
    <oddFooter>&amp;L&amp;9© 2021 ICIS&amp;R&amp;9&amp;P</oddFooter>
  </headerFooter>
  <ignoredErrors>
    <ignoredError sqref="AU35" calculatedColumn="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21</vt:i4>
      </vt:variant>
    </vt:vector>
  </HeadingPairs>
  <TitlesOfParts>
    <vt:vector size="30" baseType="lpstr">
      <vt:lpstr>Incidence sur les visites au SU</vt:lpstr>
      <vt:lpstr>Avis aux lecteurs</vt:lpstr>
      <vt:lpstr>Table des matières</vt:lpstr>
      <vt:lpstr>1. Volume de visites au SU</vt:lpstr>
      <vt:lpstr>2. Patients des SU</vt:lpstr>
      <vt:lpstr>3. ETG SU</vt:lpstr>
      <vt:lpstr>4. Problèmes principaux au SU</vt:lpstr>
      <vt:lpstr>5. Cheminement au SU</vt:lpstr>
      <vt:lpstr>6. Temps d'attente au SU</vt:lpstr>
      <vt:lpstr>'1. Volume de visites au SU'!Print_Area</vt:lpstr>
      <vt:lpstr>'2. Patients des SU'!Print_Area</vt:lpstr>
      <vt:lpstr>'3. ETG SU'!Print_Area</vt:lpstr>
      <vt:lpstr>'4. Problèmes principaux au SU'!Print_Area</vt:lpstr>
      <vt:lpstr>'5. Cheminement au SU'!Print_Area</vt:lpstr>
      <vt:lpstr>'6. Temps d''attente au SU'!Print_Area</vt:lpstr>
      <vt:lpstr>'Avis aux lecteurs'!Print_Area</vt:lpstr>
      <vt:lpstr>'Incidence sur les visites au SU'!Print_Area</vt:lpstr>
      <vt:lpstr>'Table des matières'!Print_Area</vt:lpstr>
      <vt:lpstr>Title..AE492</vt:lpstr>
      <vt:lpstr>Title..AH34</vt:lpstr>
      <vt:lpstr>Title..AU10</vt:lpstr>
      <vt:lpstr>Title..AU11</vt:lpstr>
      <vt:lpstr>Title..AU14</vt:lpstr>
      <vt:lpstr>Title..AU28</vt:lpstr>
      <vt:lpstr>Title..AU35</vt:lpstr>
      <vt:lpstr>Title..AV14.6</vt:lpstr>
      <vt:lpstr>Title..AV25</vt:lpstr>
      <vt:lpstr>Title..AV35.6</vt:lpstr>
      <vt:lpstr>Title..AV58</vt:lpstr>
      <vt:lpstr>Title..T27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Incidence de la COVID-19 sur les visites au service d’urgence, de mars 2020 à juin 2021 — tableaux de données</dc:title>
  <dc:subject/>
  <dc:creator/>
  <cp:keywords/>
  <dc:description/>
  <cp:lastModifiedBy/>
  <cp:revision>1</cp:revision>
  <dcterms:created xsi:type="dcterms:W3CDTF">2021-11-01T17:20:40Z</dcterms:created>
  <dcterms:modified xsi:type="dcterms:W3CDTF">2021-11-01T17:20:50Z</dcterms:modified>
  <cp:category/>
  <cp:contentStatus/>
</cp:coreProperties>
</file>