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5600" windowHeight="10430" tabRatio="854"/>
  </bookViews>
  <sheets>
    <sheet name="Dépenses hosp., 2005 à 2018" sheetId="70" r:id="rId1"/>
    <sheet name="Avis aux lecteurs" sheetId="72" r:id="rId2"/>
    <sheet name="Table des matières" sheetId="68" r:id="rId3"/>
    <sheet name="Définitions" sheetId="73" r:id="rId4"/>
    <sheet name="Canada (excl. Qc et Nun.)" sheetId="28" r:id="rId5"/>
    <sheet name="T.-N.-L." sheetId="47" r:id="rId6"/>
    <sheet name="Î.-P.-É." sheetId="48" r:id="rId7"/>
    <sheet name="N.-É." sheetId="49" r:id="rId8"/>
    <sheet name="N.-B." sheetId="50" r:id="rId9"/>
    <sheet name="Ont." sheetId="52" r:id="rId10"/>
    <sheet name="Man." sheetId="53" r:id="rId11"/>
    <sheet name="Sask." sheetId="54" r:id="rId12"/>
    <sheet name="Alb." sheetId="55" r:id="rId13"/>
    <sheet name="C.-B." sheetId="56" r:id="rId14"/>
    <sheet name="Yn" sheetId="57" r:id="rId15"/>
    <sheet name="T.N.-O." sheetId="58" r:id="rId16"/>
  </sheets>
  <definedNames>
    <definedName name="Title..K19.A101">'C.-B.'!$A$5</definedName>
    <definedName name="Title..K19.A11">'Canada (excl. Qc et Nun.)'!$A$5</definedName>
    <definedName name="Title..K19.A111">Yn!$A$5</definedName>
    <definedName name="Title..K19.A121">'T.N.-O.'!$A$5</definedName>
    <definedName name="Title..K19.A21">'T.-N.-L.'!$A$5</definedName>
    <definedName name="Title..K19.A31">'Î.-P.-É.'!$A$5</definedName>
    <definedName name="Title..K19.A41">'N.-É.'!$A$5</definedName>
    <definedName name="Title..K19.A51">'N.-B.'!$A$5</definedName>
    <definedName name="Title..K19.A61">Ont.!$A$5</definedName>
    <definedName name="Title..K19.A71">Man.!$A$5</definedName>
    <definedName name="Title..K19.A81">Sask.!$A$5</definedName>
    <definedName name="Title..K19.A91">Alb.!$A$5</definedName>
    <definedName name="Title..K35.A101">'C.-B.'!$A$21</definedName>
    <definedName name="Title..K35.A11">'Canada (excl. Qc et Nun.)'!$A$21</definedName>
    <definedName name="Title..K35.A111">Yn!$A$21</definedName>
    <definedName name="Title..K35.A121">'T.N.-O.'!$A$21</definedName>
    <definedName name="Title..K35.A21">'T.-N.-L.'!$A$21</definedName>
    <definedName name="Title..K35.A31">'Î.-P.-É.'!$A$21</definedName>
    <definedName name="Title..K35.A41">'N.-É.'!$A$21</definedName>
    <definedName name="Title..K35.A51">'N.-B.'!$A$21</definedName>
    <definedName name="Title..K35.A61">Ont.!$A$21</definedName>
    <definedName name="Title..K35.A71">Man.!$A$21</definedName>
    <definedName name="Title..K35.A81">Sask.!$A$21</definedName>
    <definedName name="Title..K35.A91">Alb.!$A$21</definedName>
    <definedName name="Title..K54.A102">'C.-B.'!$A$40</definedName>
    <definedName name="Title..K54.A112">Yn!$A$40</definedName>
    <definedName name="Title..K54.A12">'Canada (excl. Qc et Nun.)'!$A$40</definedName>
    <definedName name="Title..K54.A122">'T.N.-O.'!$A$40</definedName>
    <definedName name="Title..K54.A22">'T.-N.-L.'!$A$40</definedName>
    <definedName name="Title..K54.A32">'Î.-P.-É.'!$A$40</definedName>
    <definedName name="Title..K54.A42">'N.-É.'!$A$40</definedName>
    <definedName name="Title..K54.A52">'N.-B.'!$A$40</definedName>
    <definedName name="Title..K54.A62">Ont.!$A$40</definedName>
    <definedName name="Title..K54.A72">Man.!$A$40</definedName>
    <definedName name="Title..K54.A82">Sask.!$A$40</definedName>
    <definedName name="Title..K54.A92">Alb.!$A$40</definedName>
    <definedName name="Title..K70.A102">'C.-B.'!$A$56</definedName>
    <definedName name="Title..K70.A112">Yn!$A$56</definedName>
    <definedName name="Title..K70.A12">'Canada (excl. Qc et Nun.)'!$A$56</definedName>
    <definedName name="Title..K70.A122">'T.N.-O.'!$A$56</definedName>
    <definedName name="Title..K70.A22">'T.-N.-L.'!$A$56</definedName>
    <definedName name="Title..K70.A32">'Î.-P.-É.'!$A$56</definedName>
    <definedName name="Title..K70.A42">'N.-É.'!$A$56</definedName>
    <definedName name="Title..K70.A52">'N.-B.'!$A$56</definedName>
    <definedName name="Title..K70.A62">Ont.!$A$56</definedName>
    <definedName name="Title..K70.A72">Man.!$A$56</definedName>
    <definedName name="Title..K70.A82">Sask.!$A$56</definedName>
    <definedName name="Title..K70.A92">Alb.!$A$56</definedName>
  </definedNames>
  <calcPr calcId="162913"/>
  <fileRecoveryPr autoRecover="0"/>
</workbook>
</file>

<file path=xl/calcChain.xml><?xml version="1.0" encoding="utf-8"?>
<calcChain xmlns="http://schemas.openxmlformats.org/spreadsheetml/2006/main">
  <c r="I41" i="28" l="1"/>
  <c r="I42" i="28"/>
  <c r="I43" i="28"/>
  <c r="I44" i="28"/>
  <c r="I45" i="28"/>
  <c r="I46" i="28"/>
  <c r="I47" i="28"/>
  <c r="I48" i="28"/>
  <c r="I49" i="28"/>
  <c r="I50" i="28"/>
  <c r="I51" i="28"/>
  <c r="I52" i="28"/>
  <c r="I53" i="28"/>
  <c r="I54" i="28"/>
  <c r="I54" i="58" l="1"/>
  <c r="I53" i="58"/>
  <c r="I52" i="58"/>
  <c r="I51" i="58"/>
  <c r="I50" i="58"/>
  <c r="I49" i="58"/>
  <c r="I48" i="58"/>
  <c r="I47" i="58"/>
  <c r="I46" i="58"/>
  <c r="I45" i="58"/>
  <c r="I44" i="58"/>
  <c r="I43" i="58"/>
  <c r="I42" i="58"/>
  <c r="I41" i="58"/>
  <c r="I54" i="57"/>
  <c r="I53" i="57"/>
  <c r="I52" i="57"/>
  <c r="I51" i="57"/>
  <c r="I50" i="57"/>
  <c r="I49" i="57"/>
  <c r="I48" i="57"/>
  <c r="I47" i="57"/>
  <c r="I46" i="57"/>
  <c r="I45" i="57"/>
  <c r="I44" i="57"/>
  <c r="I43" i="57"/>
  <c r="I42" i="57"/>
  <c r="I41" i="57"/>
  <c r="I54" i="56"/>
  <c r="I53" i="56"/>
  <c r="I52" i="56"/>
  <c r="I51" i="56"/>
  <c r="I50" i="56"/>
  <c r="I49" i="56"/>
  <c r="I48" i="56"/>
  <c r="I47" i="56"/>
  <c r="I46" i="56"/>
  <c r="I45" i="56"/>
  <c r="I44" i="56"/>
  <c r="I43" i="56"/>
  <c r="I42" i="56"/>
  <c r="I41" i="56"/>
  <c r="I54" i="55"/>
  <c r="I53" i="55"/>
  <c r="I52" i="55"/>
  <c r="I51" i="55"/>
  <c r="I50" i="55"/>
  <c r="I49" i="55"/>
  <c r="I48" i="55"/>
  <c r="I47" i="55"/>
  <c r="I46" i="55"/>
  <c r="I45" i="55"/>
  <c r="I44" i="55"/>
  <c r="I43" i="55"/>
  <c r="I42" i="55"/>
  <c r="I41" i="55"/>
  <c r="I54" i="54"/>
  <c r="I53" i="54"/>
  <c r="I52" i="54"/>
  <c r="I51" i="54"/>
  <c r="I50" i="54"/>
  <c r="I49" i="54"/>
  <c r="I48" i="54"/>
  <c r="I47" i="54"/>
  <c r="I46" i="54"/>
  <c r="I45" i="54"/>
  <c r="I44" i="54"/>
  <c r="I43" i="54"/>
  <c r="I42" i="54"/>
  <c r="I41" i="54"/>
  <c r="I54" i="53"/>
  <c r="I53" i="53"/>
  <c r="I52" i="53"/>
  <c r="I51" i="53"/>
  <c r="I50" i="53"/>
  <c r="I49" i="53"/>
  <c r="I48" i="53"/>
  <c r="I47" i="53"/>
  <c r="I46" i="53"/>
  <c r="I45" i="53"/>
  <c r="I44" i="53"/>
  <c r="I43" i="53"/>
  <c r="I42" i="53"/>
  <c r="I41" i="53"/>
  <c r="I54" i="52"/>
  <c r="I53" i="52"/>
  <c r="I52" i="52"/>
  <c r="I51" i="52"/>
  <c r="I50" i="52"/>
  <c r="I49" i="52"/>
  <c r="I48" i="52"/>
  <c r="I47" i="52"/>
  <c r="I46" i="52"/>
  <c r="I45" i="52"/>
  <c r="I44" i="52"/>
  <c r="I43" i="52"/>
  <c r="I42" i="52"/>
  <c r="I41" i="52"/>
  <c r="I54" i="50"/>
  <c r="I53" i="50"/>
  <c r="I52" i="50"/>
  <c r="I51" i="50"/>
  <c r="I50" i="50"/>
  <c r="I49" i="50"/>
  <c r="I48" i="50"/>
  <c r="I47" i="50"/>
  <c r="I46" i="50"/>
  <c r="I45" i="50"/>
  <c r="I44" i="50"/>
  <c r="I43" i="50"/>
  <c r="I42" i="50"/>
  <c r="I41" i="50"/>
  <c r="I54" i="49"/>
  <c r="I53" i="49"/>
  <c r="I52" i="49"/>
  <c r="I51" i="49"/>
  <c r="I50" i="49"/>
  <c r="I49" i="49"/>
  <c r="I48" i="49"/>
  <c r="I47" i="49"/>
  <c r="I46" i="49"/>
  <c r="I45" i="49"/>
  <c r="I44" i="49"/>
  <c r="I43" i="49"/>
  <c r="I42" i="49"/>
  <c r="I41" i="49"/>
  <c r="I54" i="48"/>
  <c r="I53" i="48"/>
  <c r="I52" i="48"/>
  <c r="I51" i="48"/>
  <c r="I50" i="48"/>
  <c r="I49" i="48"/>
  <c r="I48" i="48"/>
  <c r="I47" i="48"/>
  <c r="I46" i="48"/>
  <c r="I45" i="48"/>
  <c r="I44" i="48"/>
  <c r="I43" i="48"/>
  <c r="I42" i="48"/>
  <c r="I41" i="48"/>
  <c r="I54" i="47"/>
  <c r="I53" i="47"/>
  <c r="I52" i="47"/>
  <c r="I51" i="47"/>
  <c r="I50" i="47"/>
  <c r="I49" i="47"/>
  <c r="I48" i="47"/>
  <c r="I47" i="47"/>
  <c r="I46" i="47"/>
  <c r="I45" i="47"/>
  <c r="I44" i="47"/>
  <c r="I43" i="47"/>
  <c r="I42" i="47"/>
  <c r="I41" i="47"/>
  <c r="K70" i="58" l="1"/>
  <c r="J70" i="58"/>
  <c r="I70" i="58"/>
  <c r="H70" i="58"/>
  <c r="G70" i="58"/>
  <c r="F70" i="58"/>
  <c r="E70" i="58"/>
  <c r="D70" i="58"/>
  <c r="C70" i="58"/>
  <c r="B70" i="58"/>
  <c r="K69" i="58"/>
  <c r="J69" i="58"/>
  <c r="I69" i="58"/>
  <c r="H69" i="58"/>
  <c r="G69" i="58"/>
  <c r="F69" i="58"/>
  <c r="E69" i="58"/>
  <c r="D69" i="58"/>
  <c r="C69" i="58"/>
  <c r="B69" i="58"/>
  <c r="K68" i="58"/>
  <c r="J68" i="58"/>
  <c r="I68" i="58"/>
  <c r="H68" i="58"/>
  <c r="G68" i="58"/>
  <c r="F68" i="58"/>
  <c r="E68" i="58"/>
  <c r="D68" i="58"/>
  <c r="C68" i="58"/>
  <c r="B68" i="58"/>
  <c r="K67" i="58"/>
  <c r="J67" i="58"/>
  <c r="I67" i="58"/>
  <c r="H67" i="58"/>
  <c r="G67" i="58"/>
  <c r="F67" i="58"/>
  <c r="E67" i="58"/>
  <c r="D67" i="58"/>
  <c r="C67" i="58"/>
  <c r="B67" i="58"/>
  <c r="K66" i="58"/>
  <c r="J66" i="58"/>
  <c r="I66" i="58"/>
  <c r="H66" i="58"/>
  <c r="G66" i="58"/>
  <c r="F66" i="58"/>
  <c r="E66" i="58"/>
  <c r="D66" i="58"/>
  <c r="C66" i="58"/>
  <c r="B66" i="58"/>
  <c r="K65" i="58"/>
  <c r="J65" i="58"/>
  <c r="I65" i="58"/>
  <c r="H65" i="58"/>
  <c r="G65" i="58"/>
  <c r="F65" i="58"/>
  <c r="E65" i="58"/>
  <c r="D65" i="58"/>
  <c r="C65" i="58"/>
  <c r="B65" i="58"/>
  <c r="K64" i="58"/>
  <c r="J64" i="58"/>
  <c r="I64" i="58"/>
  <c r="H64" i="58"/>
  <c r="G64" i="58"/>
  <c r="F64" i="58"/>
  <c r="E64" i="58"/>
  <c r="D64" i="58"/>
  <c r="C64" i="58"/>
  <c r="B64" i="58"/>
  <c r="K63" i="58"/>
  <c r="J63" i="58"/>
  <c r="I63" i="58"/>
  <c r="H63" i="58"/>
  <c r="G63" i="58"/>
  <c r="F63" i="58"/>
  <c r="E63" i="58"/>
  <c r="D63" i="58"/>
  <c r="C63" i="58"/>
  <c r="B63" i="58"/>
  <c r="K62" i="58"/>
  <c r="J62" i="58"/>
  <c r="I62" i="58"/>
  <c r="H62" i="58"/>
  <c r="G62" i="58"/>
  <c r="F62" i="58"/>
  <c r="E62" i="58"/>
  <c r="D62" i="58"/>
  <c r="C62" i="58"/>
  <c r="B62" i="58"/>
  <c r="K61" i="58"/>
  <c r="J61" i="58"/>
  <c r="I61" i="58"/>
  <c r="H61" i="58"/>
  <c r="G61" i="58"/>
  <c r="F61" i="58"/>
  <c r="E61" i="58"/>
  <c r="D61" i="58"/>
  <c r="C61" i="58"/>
  <c r="B61" i="58"/>
  <c r="K60" i="58"/>
  <c r="J60" i="58"/>
  <c r="I60" i="58"/>
  <c r="H60" i="58"/>
  <c r="G60" i="58"/>
  <c r="F60" i="58"/>
  <c r="E60" i="58"/>
  <c r="D60" i="58"/>
  <c r="C60" i="58"/>
  <c r="B60" i="58"/>
  <c r="K59" i="58"/>
  <c r="J59" i="58"/>
  <c r="I59" i="58"/>
  <c r="H59" i="58"/>
  <c r="G59" i="58"/>
  <c r="F59" i="58"/>
  <c r="E59" i="58"/>
  <c r="D59" i="58"/>
  <c r="C59" i="58"/>
  <c r="B59" i="58"/>
  <c r="K58" i="58"/>
  <c r="J58" i="58"/>
  <c r="I58" i="58"/>
  <c r="H58" i="58"/>
  <c r="G58" i="58"/>
  <c r="F58" i="58"/>
  <c r="E58" i="58"/>
  <c r="D58" i="58"/>
  <c r="C58" i="58"/>
  <c r="B58" i="58"/>
  <c r="B56" i="58"/>
  <c r="K70" i="57"/>
  <c r="J70" i="57"/>
  <c r="I70" i="57"/>
  <c r="H70" i="57"/>
  <c r="G70" i="57"/>
  <c r="F70" i="57"/>
  <c r="E70" i="57"/>
  <c r="D70" i="57"/>
  <c r="C70" i="57"/>
  <c r="B70" i="57"/>
  <c r="K69" i="57"/>
  <c r="J69" i="57"/>
  <c r="I69" i="57"/>
  <c r="H69" i="57"/>
  <c r="G69" i="57"/>
  <c r="F69" i="57"/>
  <c r="E69" i="57"/>
  <c r="D69" i="57"/>
  <c r="C69" i="57"/>
  <c r="B69" i="57"/>
  <c r="K68" i="57"/>
  <c r="J68" i="57"/>
  <c r="I68" i="57"/>
  <c r="H68" i="57"/>
  <c r="G68" i="57"/>
  <c r="F68" i="57"/>
  <c r="E68" i="57"/>
  <c r="D68" i="57"/>
  <c r="C68" i="57"/>
  <c r="B68" i="57"/>
  <c r="K67" i="57"/>
  <c r="J67" i="57"/>
  <c r="I67" i="57"/>
  <c r="H67" i="57"/>
  <c r="G67" i="57"/>
  <c r="F67" i="57"/>
  <c r="E67" i="57"/>
  <c r="D67" i="57"/>
  <c r="C67" i="57"/>
  <c r="B67" i="57"/>
  <c r="K66" i="57"/>
  <c r="J66" i="57"/>
  <c r="I66" i="57"/>
  <c r="H66" i="57"/>
  <c r="G66" i="57"/>
  <c r="F66" i="57"/>
  <c r="E66" i="57"/>
  <c r="D66" i="57"/>
  <c r="C66" i="57"/>
  <c r="B66" i="57"/>
  <c r="K65" i="57"/>
  <c r="J65" i="57"/>
  <c r="I65" i="57"/>
  <c r="H65" i="57"/>
  <c r="G65" i="57"/>
  <c r="F65" i="57"/>
  <c r="E65" i="57"/>
  <c r="D65" i="57"/>
  <c r="C65" i="57"/>
  <c r="B65" i="57"/>
  <c r="K64" i="57"/>
  <c r="J64" i="57"/>
  <c r="I64" i="57"/>
  <c r="H64" i="57"/>
  <c r="G64" i="57"/>
  <c r="F64" i="57"/>
  <c r="E64" i="57"/>
  <c r="D64" i="57"/>
  <c r="C64" i="57"/>
  <c r="B64" i="57"/>
  <c r="K63" i="57"/>
  <c r="J63" i="57"/>
  <c r="I63" i="57"/>
  <c r="H63" i="57"/>
  <c r="G63" i="57"/>
  <c r="F63" i="57"/>
  <c r="E63" i="57"/>
  <c r="D63" i="57"/>
  <c r="C63" i="57"/>
  <c r="B63" i="57"/>
  <c r="K62" i="57"/>
  <c r="J62" i="57"/>
  <c r="I62" i="57"/>
  <c r="H62" i="57"/>
  <c r="G62" i="57"/>
  <c r="F62" i="57"/>
  <c r="E62" i="57"/>
  <c r="D62" i="57"/>
  <c r="C62" i="57"/>
  <c r="B62" i="57"/>
  <c r="K61" i="57"/>
  <c r="J61" i="57"/>
  <c r="I61" i="57"/>
  <c r="H61" i="57"/>
  <c r="G61" i="57"/>
  <c r="F61" i="57"/>
  <c r="E61" i="57"/>
  <c r="D61" i="57"/>
  <c r="C61" i="57"/>
  <c r="B61" i="57"/>
  <c r="K60" i="57"/>
  <c r="J60" i="57"/>
  <c r="I60" i="57"/>
  <c r="H60" i="57"/>
  <c r="G60" i="57"/>
  <c r="F60" i="57"/>
  <c r="E60" i="57"/>
  <c r="D60" i="57"/>
  <c r="C60" i="57"/>
  <c r="B60" i="57"/>
  <c r="K59" i="57"/>
  <c r="J59" i="57"/>
  <c r="I59" i="57"/>
  <c r="H59" i="57"/>
  <c r="G59" i="57"/>
  <c r="F59" i="57"/>
  <c r="E59" i="57"/>
  <c r="D59" i="57"/>
  <c r="C59" i="57"/>
  <c r="B59" i="57"/>
  <c r="K58" i="57"/>
  <c r="J58" i="57"/>
  <c r="I58" i="57"/>
  <c r="H58" i="57"/>
  <c r="G58" i="57"/>
  <c r="F58" i="57"/>
  <c r="E58" i="57"/>
  <c r="D58" i="57"/>
  <c r="C58" i="57"/>
  <c r="B58" i="57"/>
  <c r="B56" i="57"/>
  <c r="K70" i="56"/>
  <c r="J70" i="56"/>
  <c r="I70" i="56"/>
  <c r="H70" i="56"/>
  <c r="G70" i="56"/>
  <c r="F70" i="56"/>
  <c r="E70" i="56"/>
  <c r="D70" i="56"/>
  <c r="C70" i="56"/>
  <c r="B70" i="56"/>
  <c r="K69" i="56"/>
  <c r="J69" i="56"/>
  <c r="I69" i="56"/>
  <c r="H69" i="56"/>
  <c r="G69" i="56"/>
  <c r="F69" i="56"/>
  <c r="E69" i="56"/>
  <c r="D69" i="56"/>
  <c r="C69" i="56"/>
  <c r="B69" i="56"/>
  <c r="K68" i="56"/>
  <c r="J68" i="56"/>
  <c r="I68" i="56"/>
  <c r="H68" i="56"/>
  <c r="G68" i="56"/>
  <c r="F68" i="56"/>
  <c r="E68" i="56"/>
  <c r="D68" i="56"/>
  <c r="C68" i="56"/>
  <c r="B68" i="56"/>
  <c r="K67" i="56"/>
  <c r="J67" i="56"/>
  <c r="I67" i="56"/>
  <c r="H67" i="56"/>
  <c r="G67" i="56"/>
  <c r="F67" i="56"/>
  <c r="E67" i="56"/>
  <c r="D67" i="56"/>
  <c r="C67" i="56"/>
  <c r="B67" i="56"/>
  <c r="K66" i="56"/>
  <c r="J66" i="56"/>
  <c r="I66" i="56"/>
  <c r="H66" i="56"/>
  <c r="G66" i="56"/>
  <c r="F66" i="56"/>
  <c r="E66" i="56"/>
  <c r="D66" i="56"/>
  <c r="C66" i="56"/>
  <c r="B66" i="56"/>
  <c r="K65" i="56"/>
  <c r="J65" i="56"/>
  <c r="I65" i="56"/>
  <c r="H65" i="56"/>
  <c r="G65" i="56"/>
  <c r="F65" i="56"/>
  <c r="E65" i="56"/>
  <c r="D65" i="56"/>
  <c r="C65" i="56"/>
  <c r="B65" i="56"/>
  <c r="K64" i="56"/>
  <c r="J64" i="56"/>
  <c r="I64" i="56"/>
  <c r="H64" i="56"/>
  <c r="G64" i="56"/>
  <c r="F64" i="56"/>
  <c r="E64" i="56"/>
  <c r="D64" i="56"/>
  <c r="C64" i="56"/>
  <c r="B64" i="56"/>
  <c r="K63" i="56"/>
  <c r="J63" i="56"/>
  <c r="I63" i="56"/>
  <c r="H63" i="56"/>
  <c r="G63" i="56"/>
  <c r="F63" i="56"/>
  <c r="E63" i="56"/>
  <c r="D63" i="56"/>
  <c r="C63" i="56"/>
  <c r="B63" i="56"/>
  <c r="K62" i="56"/>
  <c r="J62" i="56"/>
  <c r="I62" i="56"/>
  <c r="H62" i="56"/>
  <c r="G62" i="56"/>
  <c r="F62" i="56"/>
  <c r="E62" i="56"/>
  <c r="D62" i="56"/>
  <c r="C62" i="56"/>
  <c r="B62" i="56"/>
  <c r="K61" i="56"/>
  <c r="J61" i="56"/>
  <c r="I61" i="56"/>
  <c r="H61" i="56"/>
  <c r="G61" i="56"/>
  <c r="F61" i="56"/>
  <c r="E61" i="56"/>
  <c r="D61" i="56"/>
  <c r="C61" i="56"/>
  <c r="B61" i="56"/>
  <c r="K60" i="56"/>
  <c r="J60" i="56"/>
  <c r="I60" i="56"/>
  <c r="H60" i="56"/>
  <c r="G60" i="56"/>
  <c r="F60" i="56"/>
  <c r="E60" i="56"/>
  <c r="D60" i="56"/>
  <c r="C60" i="56"/>
  <c r="B60" i="56"/>
  <c r="K59" i="56"/>
  <c r="J59" i="56"/>
  <c r="I59" i="56"/>
  <c r="H59" i="56"/>
  <c r="G59" i="56"/>
  <c r="F59" i="56"/>
  <c r="E59" i="56"/>
  <c r="D59" i="56"/>
  <c r="C59" i="56"/>
  <c r="B59" i="56"/>
  <c r="K58" i="56"/>
  <c r="J58" i="56"/>
  <c r="I58" i="56"/>
  <c r="H58" i="56"/>
  <c r="G58" i="56"/>
  <c r="F58" i="56"/>
  <c r="E58" i="56"/>
  <c r="D58" i="56"/>
  <c r="C58" i="56"/>
  <c r="B58" i="56"/>
  <c r="B56" i="56"/>
  <c r="K70" i="55"/>
  <c r="J70" i="55"/>
  <c r="I70" i="55"/>
  <c r="H70" i="55"/>
  <c r="G70" i="55"/>
  <c r="F70" i="55"/>
  <c r="E70" i="55"/>
  <c r="D70" i="55"/>
  <c r="C70" i="55"/>
  <c r="B70" i="55"/>
  <c r="K69" i="55"/>
  <c r="J69" i="55"/>
  <c r="I69" i="55"/>
  <c r="H69" i="55"/>
  <c r="G69" i="55"/>
  <c r="F69" i="55"/>
  <c r="E69" i="55"/>
  <c r="D69" i="55"/>
  <c r="C69" i="55"/>
  <c r="B69" i="55"/>
  <c r="K68" i="55"/>
  <c r="J68" i="55"/>
  <c r="I68" i="55"/>
  <c r="H68" i="55"/>
  <c r="G68" i="55"/>
  <c r="F68" i="55"/>
  <c r="E68" i="55"/>
  <c r="D68" i="55"/>
  <c r="C68" i="55"/>
  <c r="B68" i="55"/>
  <c r="K67" i="55"/>
  <c r="J67" i="55"/>
  <c r="I67" i="55"/>
  <c r="H67" i="55"/>
  <c r="G67" i="55"/>
  <c r="F67" i="55"/>
  <c r="E67" i="55"/>
  <c r="D67" i="55"/>
  <c r="C67" i="55"/>
  <c r="B67" i="55"/>
  <c r="K66" i="55"/>
  <c r="J66" i="55"/>
  <c r="I66" i="55"/>
  <c r="H66" i="55"/>
  <c r="G66" i="55"/>
  <c r="F66" i="55"/>
  <c r="E66" i="55"/>
  <c r="D66" i="55"/>
  <c r="C66" i="55"/>
  <c r="B66" i="55"/>
  <c r="K65" i="55"/>
  <c r="J65" i="55"/>
  <c r="I65" i="55"/>
  <c r="H65" i="55"/>
  <c r="G65" i="55"/>
  <c r="F65" i="55"/>
  <c r="E65" i="55"/>
  <c r="D65" i="55"/>
  <c r="C65" i="55"/>
  <c r="B65" i="55"/>
  <c r="K64" i="55"/>
  <c r="J64" i="55"/>
  <c r="I64" i="55"/>
  <c r="H64" i="55"/>
  <c r="G64" i="55"/>
  <c r="F64" i="55"/>
  <c r="E64" i="55"/>
  <c r="D64" i="55"/>
  <c r="C64" i="55"/>
  <c r="B64" i="55"/>
  <c r="K63" i="55"/>
  <c r="J63" i="55"/>
  <c r="I63" i="55"/>
  <c r="H63" i="55"/>
  <c r="G63" i="55"/>
  <c r="F63" i="55"/>
  <c r="E63" i="55"/>
  <c r="D63" i="55"/>
  <c r="C63" i="55"/>
  <c r="B63" i="55"/>
  <c r="K62" i="55"/>
  <c r="J62" i="55"/>
  <c r="I62" i="55"/>
  <c r="H62" i="55"/>
  <c r="G62" i="55"/>
  <c r="F62" i="55"/>
  <c r="E62" i="55"/>
  <c r="D62" i="55"/>
  <c r="C62" i="55"/>
  <c r="B62" i="55"/>
  <c r="K61" i="55"/>
  <c r="J61" i="55"/>
  <c r="I61" i="55"/>
  <c r="H61" i="55"/>
  <c r="G61" i="55"/>
  <c r="F61" i="55"/>
  <c r="E61" i="55"/>
  <c r="D61" i="55"/>
  <c r="C61" i="55"/>
  <c r="B61" i="55"/>
  <c r="K60" i="55"/>
  <c r="J60" i="55"/>
  <c r="I60" i="55"/>
  <c r="H60" i="55"/>
  <c r="G60" i="55"/>
  <c r="F60" i="55"/>
  <c r="E60" i="55"/>
  <c r="D60" i="55"/>
  <c r="C60" i="55"/>
  <c r="B60" i="55"/>
  <c r="K59" i="55"/>
  <c r="J59" i="55"/>
  <c r="I59" i="55"/>
  <c r="H59" i="55"/>
  <c r="G59" i="55"/>
  <c r="F59" i="55"/>
  <c r="E59" i="55"/>
  <c r="D59" i="55"/>
  <c r="C59" i="55"/>
  <c r="B59" i="55"/>
  <c r="K58" i="55"/>
  <c r="J58" i="55"/>
  <c r="I58" i="55"/>
  <c r="H58" i="55"/>
  <c r="G58" i="55"/>
  <c r="F58" i="55"/>
  <c r="E58" i="55"/>
  <c r="D58" i="55"/>
  <c r="C58" i="55"/>
  <c r="B58" i="55"/>
  <c r="B56" i="55"/>
  <c r="K70" i="54"/>
  <c r="J70" i="54"/>
  <c r="I70" i="54"/>
  <c r="H70" i="54"/>
  <c r="G70" i="54"/>
  <c r="F70" i="54"/>
  <c r="E70" i="54"/>
  <c r="D70" i="54"/>
  <c r="C70" i="54"/>
  <c r="B70" i="54"/>
  <c r="K69" i="54"/>
  <c r="J69" i="54"/>
  <c r="I69" i="54"/>
  <c r="H69" i="54"/>
  <c r="G69" i="54"/>
  <c r="F69" i="54"/>
  <c r="E69" i="54"/>
  <c r="D69" i="54"/>
  <c r="C69" i="54"/>
  <c r="B69" i="54"/>
  <c r="K68" i="54"/>
  <c r="J68" i="54"/>
  <c r="I68" i="54"/>
  <c r="H68" i="54"/>
  <c r="G68" i="54"/>
  <c r="F68" i="54"/>
  <c r="E68" i="54"/>
  <c r="D68" i="54"/>
  <c r="C68" i="54"/>
  <c r="B68" i="54"/>
  <c r="K67" i="54"/>
  <c r="J67" i="54"/>
  <c r="I67" i="54"/>
  <c r="H67" i="54"/>
  <c r="G67" i="54"/>
  <c r="F67" i="54"/>
  <c r="E67" i="54"/>
  <c r="D67" i="54"/>
  <c r="C67" i="54"/>
  <c r="B67" i="54"/>
  <c r="K66" i="54"/>
  <c r="J66" i="54"/>
  <c r="I66" i="54"/>
  <c r="H66" i="54"/>
  <c r="G66" i="54"/>
  <c r="F66" i="54"/>
  <c r="E66" i="54"/>
  <c r="D66" i="54"/>
  <c r="C66" i="54"/>
  <c r="B66" i="54"/>
  <c r="K65" i="54"/>
  <c r="J65" i="54"/>
  <c r="I65" i="54"/>
  <c r="H65" i="54"/>
  <c r="G65" i="54"/>
  <c r="F65" i="54"/>
  <c r="E65" i="54"/>
  <c r="D65" i="54"/>
  <c r="C65" i="54"/>
  <c r="B65" i="54"/>
  <c r="K64" i="54"/>
  <c r="J64" i="54"/>
  <c r="I64" i="54"/>
  <c r="H64" i="54"/>
  <c r="G64" i="54"/>
  <c r="F64" i="54"/>
  <c r="E64" i="54"/>
  <c r="D64" i="54"/>
  <c r="C64" i="54"/>
  <c r="B64" i="54"/>
  <c r="K63" i="54"/>
  <c r="J63" i="54"/>
  <c r="I63" i="54"/>
  <c r="H63" i="54"/>
  <c r="G63" i="54"/>
  <c r="F63" i="54"/>
  <c r="E63" i="54"/>
  <c r="D63" i="54"/>
  <c r="C63" i="54"/>
  <c r="B63" i="54"/>
  <c r="K62" i="54"/>
  <c r="J62" i="54"/>
  <c r="I62" i="54"/>
  <c r="H62" i="54"/>
  <c r="G62" i="54"/>
  <c r="F62" i="54"/>
  <c r="E62" i="54"/>
  <c r="D62" i="54"/>
  <c r="C62" i="54"/>
  <c r="B62" i="54"/>
  <c r="K61" i="54"/>
  <c r="J61" i="54"/>
  <c r="I61" i="54"/>
  <c r="H61" i="54"/>
  <c r="G61" i="54"/>
  <c r="F61" i="54"/>
  <c r="E61" i="54"/>
  <c r="D61" i="54"/>
  <c r="C61" i="54"/>
  <c r="B61" i="54"/>
  <c r="K60" i="54"/>
  <c r="J60" i="54"/>
  <c r="I60" i="54"/>
  <c r="H60" i="54"/>
  <c r="G60" i="54"/>
  <c r="F60" i="54"/>
  <c r="E60" i="54"/>
  <c r="D60" i="54"/>
  <c r="C60" i="54"/>
  <c r="B60" i="54"/>
  <c r="K59" i="54"/>
  <c r="J59" i="54"/>
  <c r="I59" i="54"/>
  <c r="H59" i="54"/>
  <c r="G59" i="54"/>
  <c r="F59" i="54"/>
  <c r="E59" i="54"/>
  <c r="D59" i="54"/>
  <c r="C59" i="54"/>
  <c r="B59" i="54"/>
  <c r="K58" i="54"/>
  <c r="J58" i="54"/>
  <c r="I58" i="54"/>
  <c r="H58" i="54"/>
  <c r="G58" i="54"/>
  <c r="F58" i="54"/>
  <c r="E58" i="54"/>
  <c r="D58" i="54"/>
  <c r="C58" i="54"/>
  <c r="B58" i="54"/>
  <c r="B56" i="54"/>
  <c r="K70" i="53"/>
  <c r="J70" i="53"/>
  <c r="I70" i="53"/>
  <c r="H70" i="53"/>
  <c r="G70" i="53"/>
  <c r="F70" i="53"/>
  <c r="E70" i="53"/>
  <c r="D70" i="53"/>
  <c r="C70" i="53"/>
  <c r="B70" i="53"/>
  <c r="K69" i="53"/>
  <c r="J69" i="53"/>
  <c r="I69" i="53"/>
  <c r="H69" i="53"/>
  <c r="G69" i="53"/>
  <c r="F69" i="53"/>
  <c r="E69" i="53"/>
  <c r="D69" i="53"/>
  <c r="C69" i="53"/>
  <c r="B69" i="53"/>
  <c r="K68" i="53"/>
  <c r="J68" i="53"/>
  <c r="I68" i="53"/>
  <c r="H68" i="53"/>
  <c r="G68" i="53"/>
  <c r="F68" i="53"/>
  <c r="E68" i="53"/>
  <c r="D68" i="53"/>
  <c r="C68" i="53"/>
  <c r="B68" i="53"/>
  <c r="K67" i="53"/>
  <c r="J67" i="53"/>
  <c r="I67" i="53"/>
  <c r="H67" i="53"/>
  <c r="G67" i="53"/>
  <c r="F67" i="53"/>
  <c r="E67" i="53"/>
  <c r="D67" i="53"/>
  <c r="C67" i="53"/>
  <c r="B67" i="53"/>
  <c r="K66" i="53"/>
  <c r="J66" i="53"/>
  <c r="I66" i="53"/>
  <c r="H66" i="53"/>
  <c r="G66" i="53"/>
  <c r="F66" i="53"/>
  <c r="E66" i="53"/>
  <c r="D66" i="53"/>
  <c r="C66" i="53"/>
  <c r="B66" i="53"/>
  <c r="K65" i="53"/>
  <c r="J65" i="53"/>
  <c r="I65" i="53"/>
  <c r="H65" i="53"/>
  <c r="G65" i="53"/>
  <c r="F65" i="53"/>
  <c r="E65" i="53"/>
  <c r="D65" i="53"/>
  <c r="C65" i="53"/>
  <c r="B65" i="53"/>
  <c r="K64" i="53"/>
  <c r="J64" i="53"/>
  <c r="I64" i="53"/>
  <c r="H64" i="53"/>
  <c r="G64" i="53"/>
  <c r="F64" i="53"/>
  <c r="E64" i="53"/>
  <c r="D64" i="53"/>
  <c r="C64" i="53"/>
  <c r="B64" i="53"/>
  <c r="K63" i="53"/>
  <c r="J63" i="53"/>
  <c r="I63" i="53"/>
  <c r="H63" i="53"/>
  <c r="G63" i="53"/>
  <c r="F63" i="53"/>
  <c r="E63" i="53"/>
  <c r="D63" i="53"/>
  <c r="C63" i="53"/>
  <c r="B63" i="53"/>
  <c r="K62" i="53"/>
  <c r="J62" i="53"/>
  <c r="I62" i="53"/>
  <c r="H62" i="53"/>
  <c r="G62" i="53"/>
  <c r="F62" i="53"/>
  <c r="E62" i="53"/>
  <c r="D62" i="53"/>
  <c r="C62" i="53"/>
  <c r="B62" i="53"/>
  <c r="K61" i="53"/>
  <c r="J61" i="53"/>
  <c r="I61" i="53"/>
  <c r="H61" i="53"/>
  <c r="G61" i="53"/>
  <c r="F61" i="53"/>
  <c r="E61" i="53"/>
  <c r="D61" i="53"/>
  <c r="C61" i="53"/>
  <c r="B61" i="53"/>
  <c r="K60" i="53"/>
  <c r="J60" i="53"/>
  <c r="I60" i="53"/>
  <c r="H60" i="53"/>
  <c r="G60" i="53"/>
  <c r="F60" i="53"/>
  <c r="E60" i="53"/>
  <c r="D60" i="53"/>
  <c r="C60" i="53"/>
  <c r="B60" i="53"/>
  <c r="K59" i="53"/>
  <c r="J59" i="53"/>
  <c r="I59" i="53"/>
  <c r="H59" i="53"/>
  <c r="G59" i="53"/>
  <c r="F59" i="53"/>
  <c r="E59" i="53"/>
  <c r="D59" i="53"/>
  <c r="C59" i="53"/>
  <c r="B59" i="53"/>
  <c r="K58" i="53"/>
  <c r="J58" i="53"/>
  <c r="I58" i="53"/>
  <c r="H58" i="53"/>
  <c r="G58" i="53"/>
  <c r="F58" i="53"/>
  <c r="E58" i="53"/>
  <c r="D58" i="53"/>
  <c r="C58" i="53"/>
  <c r="B58" i="53"/>
  <c r="B56" i="53"/>
  <c r="K70" i="52"/>
  <c r="J70" i="52"/>
  <c r="I70" i="52"/>
  <c r="H70" i="52"/>
  <c r="G70" i="52"/>
  <c r="F70" i="52"/>
  <c r="E70" i="52"/>
  <c r="D70" i="52"/>
  <c r="C70" i="52"/>
  <c r="B70" i="52"/>
  <c r="K69" i="52"/>
  <c r="J69" i="52"/>
  <c r="I69" i="52"/>
  <c r="H69" i="52"/>
  <c r="G69" i="52"/>
  <c r="F69" i="52"/>
  <c r="E69" i="52"/>
  <c r="D69" i="52"/>
  <c r="C69" i="52"/>
  <c r="B69" i="52"/>
  <c r="K68" i="52"/>
  <c r="J68" i="52"/>
  <c r="I68" i="52"/>
  <c r="H68" i="52"/>
  <c r="G68" i="52"/>
  <c r="F68" i="52"/>
  <c r="E68" i="52"/>
  <c r="D68" i="52"/>
  <c r="C68" i="52"/>
  <c r="B68" i="52"/>
  <c r="K67" i="52"/>
  <c r="J67" i="52"/>
  <c r="I67" i="52"/>
  <c r="H67" i="52"/>
  <c r="G67" i="52"/>
  <c r="F67" i="52"/>
  <c r="E67" i="52"/>
  <c r="D67" i="52"/>
  <c r="C67" i="52"/>
  <c r="B67" i="52"/>
  <c r="K66" i="52"/>
  <c r="J66" i="52"/>
  <c r="I66" i="52"/>
  <c r="H66" i="52"/>
  <c r="G66" i="52"/>
  <c r="F66" i="52"/>
  <c r="E66" i="52"/>
  <c r="D66" i="52"/>
  <c r="C66" i="52"/>
  <c r="B66" i="52"/>
  <c r="K65" i="52"/>
  <c r="J65" i="52"/>
  <c r="I65" i="52"/>
  <c r="H65" i="52"/>
  <c r="G65" i="52"/>
  <c r="F65" i="52"/>
  <c r="E65" i="52"/>
  <c r="D65" i="52"/>
  <c r="C65" i="52"/>
  <c r="B65" i="52"/>
  <c r="K64" i="52"/>
  <c r="J64" i="52"/>
  <c r="I64" i="52"/>
  <c r="H64" i="52"/>
  <c r="G64" i="52"/>
  <c r="F64" i="52"/>
  <c r="E64" i="52"/>
  <c r="D64" i="52"/>
  <c r="C64" i="52"/>
  <c r="B64" i="52"/>
  <c r="K63" i="52"/>
  <c r="J63" i="52"/>
  <c r="I63" i="52"/>
  <c r="H63" i="52"/>
  <c r="G63" i="52"/>
  <c r="F63" i="52"/>
  <c r="E63" i="52"/>
  <c r="D63" i="52"/>
  <c r="C63" i="52"/>
  <c r="B63" i="52"/>
  <c r="K62" i="52"/>
  <c r="J62" i="52"/>
  <c r="I62" i="52"/>
  <c r="H62" i="52"/>
  <c r="G62" i="52"/>
  <c r="F62" i="52"/>
  <c r="E62" i="52"/>
  <c r="D62" i="52"/>
  <c r="C62" i="52"/>
  <c r="B62" i="52"/>
  <c r="K61" i="52"/>
  <c r="J61" i="52"/>
  <c r="I61" i="52"/>
  <c r="H61" i="52"/>
  <c r="G61" i="52"/>
  <c r="F61" i="52"/>
  <c r="E61" i="52"/>
  <c r="D61" i="52"/>
  <c r="C61" i="52"/>
  <c r="B61" i="52"/>
  <c r="K60" i="52"/>
  <c r="J60" i="52"/>
  <c r="I60" i="52"/>
  <c r="H60" i="52"/>
  <c r="G60" i="52"/>
  <c r="F60" i="52"/>
  <c r="E60" i="52"/>
  <c r="D60" i="52"/>
  <c r="C60" i="52"/>
  <c r="B60" i="52"/>
  <c r="K59" i="52"/>
  <c r="J59" i="52"/>
  <c r="I59" i="52"/>
  <c r="H59" i="52"/>
  <c r="G59" i="52"/>
  <c r="F59" i="52"/>
  <c r="E59" i="52"/>
  <c r="D59" i="52"/>
  <c r="C59" i="52"/>
  <c r="B59" i="52"/>
  <c r="K58" i="52"/>
  <c r="J58" i="52"/>
  <c r="I58" i="52"/>
  <c r="H58" i="52"/>
  <c r="G58" i="52"/>
  <c r="F58" i="52"/>
  <c r="E58" i="52"/>
  <c r="D58" i="52"/>
  <c r="C58" i="52"/>
  <c r="B58" i="52"/>
  <c r="B56" i="52"/>
  <c r="K70" i="50"/>
  <c r="J70" i="50"/>
  <c r="I70" i="50"/>
  <c r="H70" i="50"/>
  <c r="G70" i="50"/>
  <c r="F70" i="50"/>
  <c r="E70" i="50"/>
  <c r="D70" i="50"/>
  <c r="C70" i="50"/>
  <c r="B70" i="50"/>
  <c r="K69" i="50"/>
  <c r="J69" i="50"/>
  <c r="I69" i="50"/>
  <c r="H69" i="50"/>
  <c r="G69" i="50"/>
  <c r="F69" i="50"/>
  <c r="E69" i="50"/>
  <c r="D69" i="50"/>
  <c r="C69" i="50"/>
  <c r="B69" i="50"/>
  <c r="K68" i="50"/>
  <c r="J68" i="50"/>
  <c r="I68" i="50"/>
  <c r="H68" i="50"/>
  <c r="G68" i="50"/>
  <c r="F68" i="50"/>
  <c r="E68" i="50"/>
  <c r="D68" i="50"/>
  <c r="C68" i="50"/>
  <c r="B68" i="50"/>
  <c r="K67" i="50"/>
  <c r="J67" i="50"/>
  <c r="I67" i="50"/>
  <c r="H67" i="50"/>
  <c r="G67" i="50"/>
  <c r="F67" i="50"/>
  <c r="E67" i="50"/>
  <c r="D67" i="50"/>
  <c r="C67" i="50"/>
  <c r="B67" i="50"/>
  <c r="K66" i="50"/>
  <c r="J66" i="50"/>
  <c r="I66" i="50"/>
  <c r="H66" i="50"/>
  <c r="G66" i="50"/>
  <c r="F66" i="50"/>
  <c r="E66" i="50"/>
  <c r="D66" i="50"/>
  <c r="C66" i="50"/>
  <c r="B66" i="50"/>
  <c r="K65" i="50"/>
  <c r="J65" i="50"/>
  <c r="I65" i="50"/>
  <c r="H65" i="50"/>
  <c r="G65" i="50"/>
  <c r="F65" i="50"/>
  <c r="E65" i="50"/>
  <c r="D65" i="50"/>
  <c r="C65" i="50"/>
  <c r="B65" i="50"/>
  <c r="K64" i="50"/>
  <c r="J64" i="50"/>
  <c r="I64" i="50"/>
  <c r="H64" i="50"/>
  <c r="G64" i="50"/>
  <c r="F64" i="50"/>
  <c r="E64" i="50"/>
  <c r="D64" i="50"/>
  <c r="C64" i="50"/>
  <c r="B64" i="50"/>
  <c r="K63" i="50"/>
  <c r="J63" i="50"/>
  <c r="I63" i="50"/>
  <c r="H63" i="50"/>
  <c r="G63" i="50"/>
  <c r="F63" i="50"/>
  <c r="E63" i="50"/>
  <c r="D63" i="50"/>
  <c r="C63" i="50"/>
  <c r="B63" i="50"/>
  <c r="K62" i="50"/>
  <c r="J62" i="50"/>
  <c r="I62" i="50"/>
  <c r="H62" i="50"/>
  <c r="G62" i="50"/>
  <c r="F62" i="50"/>
  <c r="E62" i="50"/>
  <c r="D62" i="50"/>
  <c r="C62" i="50"/>
  <c r="B62" i="50"/>
  <c r="K61" i="50"/>
  <c r="J61" i="50"/>
  <c r="I61" i="50"/>
  <c r="H61" i="50"/>
  <c r="G61" i="50"/>
  <c r="F61" i="50"/>
  <c r="E61" i="50"/>
  <c r="D61" i="50"/>
  <c r="C61" i="50"/>
  <c r="B61" i="50"/>
  <c r="K60" i="50"/>
  <c r="J60" i="50"/>
  <c r="I60" i="50"/>
  <c r="H60" i="50"/>
  <c r="G60" i="50"/>
  <c r="F60" i="50"/>
  <c r="E60" i="50"/>
  <c r="D60" i="50"/>
  <c r="C60" i="50"/>
  <c r="B60" i="50"/>
  <c r="K59" i="50"/>
  <c r="J59" i="50"/>
  <c r="I59" i="50"/>
  <c r="H59" i="50"/>
  <c r="G59" i="50"/>
  <c r="F59" i="50"/>
  <c r="E59" i="50"/>
  <c r="D59" i="50"/>
  <c r="C59" i="50"/>
  <c r="B59" i="50"/>
  <c r="K58" i="50"/>
  <c r="J58" i="50"/>
  <c r="I58" i="50"/>
  <c r="H58" i="50"/>
  <c r="G58" i="50"/>
  <c r="F58" i="50"/>
  <c r="E58" i="50"/>
  <c r="D58" i="50"/>
  <c r="C58" i="50"/>
  <c r="B58" i="50"/>
  <c r="B56" i="50"/>
  <c r="K70" i="49"/>
  <c r="J70" i="49"/>
  <c r="I70" i="49"/>
  <c r="H70" i="49"/>
  <c r="G70" i="49"/>
  <c r="F70" i="49"/>
  <c r="E70" i="49"/>
  <c r="D70" i="49"/>
  <c r="C70" i="49"/>
  <c r="B70" i="49"/>
  <c r="K69" i="49"/>
  <c r="J69" i="49"/>
  <c r="I69" i="49"/>
  <c r="H69" i="49"/>
  <c r="G69" i="49"/>
  <c r="F69" i="49"/>
  <c r="E69" i="49"/>
  <c r="D69" i="49"/>
  <c r="C69" i="49"/>
  <c r="B69" i="49"/>
  <c r="K68" i="49"/>
  <c r="J68" i="49"/>
  <c r="I68" i="49"/>
  <c r="H68" i="49"/>
  <c r="G68" i="49"/>
  <c r="F68" i="49"/>
  <c r="E68" i="49"/>
  <c r="D68" i="49"/>
  <c r="C68" i="49"/>
  <c r="B68" i="49"/>
  <c r="K67" i="49"/>
  <c r="J67" i="49"/>
  <c r="I67" i="49"/>
  <c r="H67" i="49"/>
  <c r="G67" i="49"/>
  <c r="F67" i="49"/>
  <c r="E67" i="49"/>
  <c r="D67" i="49"/>
  <c r="C67" i="49"/>
  <c r="B67" i="49"/>
  <c r="K66" i="49"/>
  <c r="J66" i="49"/>
  <c r="I66" i="49"/>
  <c r="H66" i="49"/>
  <c r="G66" i="49"/>
  <c r="F66" i="49"/>
  <c r="E66" i="49"/>
  <c r="D66" i="49"/>
  <c r="C66" i="49"/>
  <c r="B66" i="49"/>
  <c r="K65" i="49"/>
  <c r="J65" i="49"/>
  <c r="I65" i="49"/>
  <c r="H65" i="49"/>
  <c r="G65" i="49"/>
  <c r="F65" i="49"/>
  <c r="E65" i="49"/>
  <c r="D65" i="49"/>
  <c r="C65" i="49"/>
  <c r="B65" i="49"/>
  <c r="K64" i="49"/>
  <c r="J64" i="49"/>
  <c r="I64" i="49"/>
  <c r="H64" i="49"/>
  <c r="G64" i="49"/>
  <c r="F64" i="49"/>
  <c r="E64" i="49"/>
  <c r="D64" i="49"/>
  <c r="C64" i="49"/>
  <c r="B64" i="49"/>
  <c r="K63" i="49"/>
  <c r="J63" i="49"/>
  <c r="I63" i="49"/>
  <c r="H63" i="49"/>
  <c r="G63" i="49"/>
  <c r="F63" i="49"/>
  <c r="E63" i="49"/>
  <c r="D63" i="49"/>
  <c r="C63" i="49"/>
  <c r="B63" i="49"/>
  <c r="K62" i="49"/>
  <c r="J62" i="49"/>
  <c r="I62" i="49"/>
  <c r="H62" i="49"/>
  <c r="G62" i="49"/>
  <c r="F62" i="49"/>
  <c r="E62" i="49"/>
  <c r="D62" i="49"/>
  <c r="C62" i="49"/>
  <c r="B62" i="49"/>
  <c r="K61" i="49"/>
  <c r="J61" i="49"/>
  <c r="I61" i="49"/>
  <c r="H61" i="49"/>
  <c r="G61" i="49"/>
  <c r="F61" i="49"/>
  <c r="E61" i="49"/>
  <c r="D61" i="49"/>
  <c r="C61" i="49"/>
  <c r="B61" i="49"/>
  <c r="K60" i="49"/>
  <c r="J60" i="49"/>
  <c r="I60" i="49"/>
  <c r="H60" i="49"/>
  <c r="G60" i="49"/>
  <c r="F60" i="49"/>
  <c r="E60" i="49"/>
  <c r="D60" i="49"/>
  <c r="C60" i="49"/>
  <c r="B60" i="49"/>
  <c r="K59" i="49"/>
  <c r="J59" i="49"/>
  <c r="I59" i="49"/>
  <c r="H59" i="49"/>
  <c r="G59" i="49"/>
  <c r="F59" i="49"/>
  <c r="E59" i="49"/>
  <c r="D59" i="49"/>
  <c r="C59" i="49"/>
  <c r="B59" i="49"/>
  <c r="K58" i="49"/>
  <c r="J58" i="49"/>
  <c r="I58" i="49"/>
  <c r="H58" i="49"/>
  <c r="G58" i="49"/>
  <c r="F58" i="49"/>
  <c r="E58" i="49"/>
  <c r="D58" i="49"/>
  <c r="C58" i="49"/>
  <c r="B58" i="49"/>
  <c r="B56" i="49"/>
  <c r="K70" i="48"/>
  <c r="J70" i="48"/>
  <c r="I70" i="48"/>
  <c r="H70" i="48"/>
  <c r="G70" i="48"/>
  <c r="F70" i="48"/>
  <c r="E70" i="48"/>
  <c r="D70" i="48"/>
  <c r="C70" i="48"/>
  <c r="B70" i="48"/>
  <c r="K69" i="48"/>
  <c r="J69" i="48"/>
  <c r="I69" i="48"/>
  <c r="H69" i="48"/>
  <c r="G69" i="48"/>
  <c r="F69" i="48"/>
  <c r="E69" i="48"/>
  <c r="D69" i="48"/>
  <c r="C69" i="48"/>
  <c r="B69" i="48"/>
  <c r="K68" i="48"/>
  <c r="J68" i="48"/>
  <c r="I68" i="48"/>
  <c r="H68" i="48"/>
  <c r="G68" i="48"/>
  <c r="F68" i="48"/>
  <c r="E68" i="48"/>
  <c r="D68" i="48"/>
  <c r="C68" i="48"/>
  <c r="B68" i="48"/>
  <c r="K67" i="48"/>
  <c r="J67" i="48"/>
  <c r="I67" i="48"/>
  <c r="H67" i="48"/>
  <c r="G67" i="48"/>
  <c r="F67" i="48"/>
  <c r="E67" i="48"/>
  <c r="D67" i="48"/>
  <c r="C67" i="48"/>
  <c r="B67" i="48"/>
  <c r="K66" i="48"/>
  <c r="J66" i="48"/>
  <c r="I66" i="48"/>
  <c r="H66" i="48"/>
  <c r="G66" i="48"/>
  <c r="F66" i="48"/>
  <c r="E66" i="48"/>
  <c r="D66" i="48"/>
  <c r="C66" i="48"/>
  <c r="B66" i="48"/>
  <c r="K65" i="48"/>
  <c r="J65" i="48"/>
  <c r="I65" i="48"/>
  <c r="H65" i="48"/>
  <c r="G65" i="48"/>
  <c r="F65" i="48"/>
  <c r="E65" i="48"/>
  <c r="D65" i="48"/>
  <c r="C65" i="48"/>
  <c r="B65" i="48"/>
  <c r="K64" i="48"/>
  <c r="J64" i="48"/>
  <c r="I64" i="48"/>
  <c r="H64" i="48"/>
  <c r="G64" i="48"/>
  <c r="F64" i="48"/>
  <c r="E64" i="48"/>
  <c r="D64" i="48"/>
  <c r="C64" i="48"/>
  <c r="B64" i="48"/>
  <c r="K63" i="48"/>
  <c r="J63" i="48"/>
  <c r="I63" i="48"/>
  <c r="H63" i="48"/>
  <c r="G63" i="48"/>
  <c r="F63" i="48"/>
  <c r="E63" i="48"/>
  <c r="D63" i="48"/>
  <c r="C63" i="48"/>
  <c r="B63" i="48"/>
  <c r="K62" i="48"/>
  <c r="J62" i="48"/>
  <c r="I62" i="48"/>
  <c r="H62" i="48"/>
  <c r="G62" i="48"/>
  <c r="F62" i="48"/>
  <c r="E62" i="48"/>
  <c r="D62" i="48"/>
  <c r="C62" i="48"/>
  <c r="B62" i="48"/>
  <c r="K61" i="48"/>
  <c r="J61" i="48"/>
  <c r="I61" i="48"/>
  <c r="H61" i="48"/>
  <c r="G61" i="48"/>
  <c r="F61" i="48"/>
  <c r="E61" i="48"/>
  <c r="D61" i="48"/>
  <c r="C61" i="48"/>
  <c r="B61" i="48"/>
  <c r="K60" i="48"/>
  <c r="J60" i="48"/>
  <c r="I60" i="48"/>
  <c r="H60" i="48"/>
  <c r="G60" i="48"/>
  <c r="F60" i="48"/>
  <c r="E60" i="48"/>
  <c r="D60" i="48"/>
  <c r="C60" i="48"/>
  <c r="B60" i="48"/>
  <c r="K59" i="48"/>
  <c r="J59" i="48"/>
  <c r="I59" i="48"/>
  <c r="H59" i="48"/>
  <c r="G59" i="48"/>
  <c r="F59" i="48"/>
  <c r="E59" i="48"/>
  <c r="D59" i="48"/>
  <c r="C59" i="48"/>
  <c r="B59" i="48"/>
  <c r="K58" i="48"/>
  <c r="J58" i="48"/>
  <c r="I58" i="48"/>
  <c r="H58" i="48"/>
  <c r="G58" i="48"/>
  <c r="F58" i="48"/>
  <c r="E58" i="48"/>
  <c r="D58" i="48"/>
  <c r="C58" i="48"/>
  <c r="B58" i="48"/>
  <c r="B56" i="48"/>
  <c r="K70" i="47"/>
  <c r="J70" i="47"/>
  <c r="I70" i="47"/>
  <c r="H70" i="47"/>
  <c r="G70" i="47"/>
  <c r="F70" i="47"/>
  <c r="E70" i="47"/>
  <c r="D70" i="47"/>
  <c r="C70" i="47"/>
  <c r="B70" i="47"/>
  <c r="K69" i="47"/>
  <c r="J69" i="47"/>
  <c r="I69" i="47"/>
  <c r="H69" i="47"/>
  <c r="G69" i="47"/>
  <c r="F69" i="47"/>
  <c r="E69" i="47"/>
  <c r="D69" i="47"/>
  <c r="C69" i="47"/>
  <c r="B69" i="47"/>
  <c r="K68" i="47"/>
  <c r="J68" i="47"/>
  <c r="I68" i="47"/>
  <c r="H68" i="47"/>
  <c r="G68" i="47"/>
  <c r="F68" i="47"/>
  <c r="E68" i="47"/>
  <c r="D68" i="47"/>
  <c r="C68" i="47"/>
  <c r="B68" i="47"/>
  <c r="K67" i="47"/>
  <c r="J67" i="47"/>
  <c r="I67" i="47"/>
  <c r="H67" i="47"/>
  <c r="G67" i="47"/>
  <c r="F67" i="47"/>
  <c r="E67" i="47"/>
  <c r="D67" i="47"/>
  <c r="C67" i="47"/>
  <c r="B67" i="47"/>
  <c r="K66" i="47"/>
  <c r="J66" i="47"/>
  <c r="I66" i="47"/>
  <c r="H66" i="47"/>
  <c r="G66" i="47"/>
  <c r="F66" i="47"/>
  <c r="E66" i="47"/>
  <c r="D66" i="47"/>
  <c r="C66" i="47"/>
  <c r="B66" i="47"/>
  <c r="K65" i="47"/>
  <c r="J65" i="47"/>
  <c r="I65" i="47"/>
  <c r="H65" i="47"/>
  <c r="G65" i="47"/>
  <c r="F65" i="47"/>
  <c r="E65" i="47"/>
  <c r="D65" i="47"/>
  <c r="C65" i="47"/>
  <c r="B65" i="47"/>
  <c r="K64" i="47"/>
  <c r="J64" i="47"/>
  <c r="I64" i="47"/>
  <c r="H64" i="47"/>
  <c r="G64" i="47"/>
  <c r="F64" i="47"/>
  <c r="E64" i="47"/>
  <c r="D64" i="47"/>
  <c r="C64" i="47"/>
  <c r="B64" i="47"/>
  <c r="K63" i="47"/>
  <c r="J63" i="47"/>
  <c r="I63" i="47"/>
  <c r="H63" i="47"/>
  <c r="G63" i="47"/>
  <c r="F63" i="47"/>
  <c r="E63" i="47"/>
  <c r="D63" i="47"/>
  <c r="C63" i="47"/>
  <c r="B63" i="47"/>
  <c r="K62" i="47"/>
  <c r="J62" i="47"/>
  <c r="I62" i="47"/>
  <c r="H62" i="47"/>
  <c r="G62" i="47"/>
  <c r="F62" i="47"/>
  <c r="E62" i="47"/>
  <c r="D62" i="47"/>
  <c r="C62" i="47"/>
  <c r="B62" i="47"/>
  <c r="K61" i="47"/>
  <c r="J61" i="47"/>
  <c r="I61" i="47"/>
  <c r="H61" i="47"/>
  <c r="G61" i="47"/>
  <c r="F61" i="47"/>
  <c r="E61" i="47"/>
  <c r="D61" i="47"/>
  <c r="C61" i="47"/>
  <c r="B61" i="47"/>
  <c r="K60" i="47"/>
  <c r="J60" i="47"/>
  <c r="I60" i="47"/>
  <c r="H60" i="47"/>
  <c r="G60" i="47"/>
  <c r="F60" i="47"/>
  <c r="E60" i="47"/>
  <c r="D60" i="47"/>
  <c r="C60" i="47"/>
  <c r="B60" i="47"/>
  <c r="K59" i="47"/>
  <c r="J59" i="47"/>
  <c r="I59" i="47"/>
  <c r="H59" i="47"/>
  <c r="G59" i="47"/>
  <c r="F59" i="47"/>
  <c r="E59" i="47"/>
  <c r="D59" i="47"/>
  <c r="C59" i="47"/>
  <c r="B59" i="47"/>
  <c r="K58" i="47"/>
  <c r="J58" i="47"/>
  <c r="I58" i="47"/>
  <c r="H58" i="47"/>
  <c r="G58" i="47"/>
  <c r="F58" i="47"/>
  <c r="E58" i="47"/>
  <c r="D58" i="47"/>
  <c r="C58" i="47"/>
  <c r="B58" i="47"/>
  <c r="B56" i="47"/>
  <c r="K35" i="58"/>
  <c r="J35" i="58"/>
  <c r="I35" i="58"/>
  <c r="H35" i="58"/>
  <c r="G35" i="58"/>
  <c r="F35" i="58"/>
  <c r="E35" i="58"/>
  <c r="D35" i="58"/>
  <c r="C35" i="58"/>
  <c r="B35" i="58"/>
  <c r="K34" i="58"/>
  <c r="J34" i="58"/>
  <c r="I34" i="58"/>
  <c r="H34" i="58"/>
  <c r="G34" i="58"/>
  <c r="F34" i="58"/>
  <c r="E34" i="58"/>
  <c r="D34" i="58"/>
  <c r="C34" i="58"/>
  <c r="B34" i="58"/>
  <c r="K33" i="58"/>
  <c r="J33" i="58"/>
  <c r="I33" i="58"/>
  <c r="H33" i="58"/>
  <c r="G33" i="58"/>
  <c r="F33" i="58"/>
  <c r="E33" i="58"/>
  <c r="D33" i="58"/>
  <c r="C33" i="58"/>
  <c r="B33" i="58"/>
  <c r="K32" i="58"/>
  <c r="J32" i="58"/>
  <c r="I32" i="58"/>
  <c r="H32" i="58"/>
  <c r="G32" i="58"/>
  <c r="F32" i="58"/>
  <c r="E32" i="58"/>
  <c r="D32" i="58"/>
  <c r="C32" i="58"/>
  <c r="B32" i="58"/>
  <c r="K31" i="58"/>
  <c r="J31" i="58"/>
  <c r="I31" i="58"/>
  <c r="H31" i="58"/>
  <c r="G31" i="58"/>
  <c r="F31" i="58"/>
  <c r="E31" i="58"/>
  <c r="D31" i="58"/>
  <c r="C31" i="58"/>
  <c r="B31" i="58"/>
  <c r="K30" i="58"/>
  <c r="J30" i="58"/>
  <c r="I30" i="58"/>
  <c r="H30" i="58"/>
  <c r="G30" i="58"/>
  <c r="F30" i="58"/>
  <c r="E30" i="58"/>
  <c r="D30" i="58"/>
  <c r="C30" i="58"/>
  <c r="B30" i="58"/>
  <c r="K29" i="58"/>
  <c r="J29" i="58"/>
  <c r="I29" i="58"/>
  <c r="H29" i="58"/>
  <c r="G29" i="58"/>
  <c r="F29" i="58"/>
  <c r="E29" i="58"/>
  <c r="D29" i="58"/>
  <c r="C29" i="58"/>
  <c r="B29" i="58"/>
  <c r="K28" i="58"/>
  <c r="J28" i="58"/>
  <c r="I28" i="58"/>
  <c r="H28" i="58"/>
  <c r="G28" i="58"/>
  <c r="F28" i="58"/>
  <c r="E28" i="58"/>
  <c r="D28" i="58"/>
  <c r="C28" i="58"/>
  <c r="B28" i="58"/>
  <c r="K27" i="58"/>
  <c r="J27" i="58"/>
  <c r="I27" i="58"/>
  <c r="H27" i="58"/>
  <c r="G27" i="58"/>
  <c r="F27" i="58"/>
  <c r="E27" i="58"/>
  <c r="D27" i="58"/>
  <c r="C27" i="58"/>
  <c r="B27" i="58"/>
  <c r="K26" i="58"/>
  <c r="J26" i="58"/>
  <c r="I26" i="58"/>
  <c r="H26" i="58"/>
  <c r="G26" i="58"/>
  <c r="F26" i="58"/>
  <c r="E26" i="58"/>
  <c r="D26" i="58"/>
  <c r="C26" i="58"/>
  <c r="B26" i="58"/>
  <c r="K25" i="58"/>
  <c r="J25" i="58"/>
  <c r="I25" i="58"/>
  <c r="H25" i="58"/>
  <c r="G25" i="58"/>
  <c r="F25" i="58"/>
  <c r="E25" i="58"/>
  <c r="D25" i="58"/>
  <c r="C25" i="58"/>
  <c r="B25" i="58"/>
  <c r="K24" i="58"/>
  <c r="J24" i="58"/>
  <c r="I24" i="58"/>
  <c r="H24" i="58"/>
  <c r="G24" i="58"/>
  <c r="F24" i="58"/>
  <c r="E24" i="58"/>
  <c r="D24" i="58"/>
  <c r="C24" i="58"/>
  <c r="B24" i="58"/>
  <c r="K23" i="58"/>
  <c r="J23" i="58"/>
  <c r="I23" i="58"/>
  <c r="H23" i="58"/>
  <c r="G23" i="58"/>
  <c r="F23" i="58"/>
  <c r="E23" i="58"/>
  <c r="D23" i="58"/>
  <c r="C23" i="58"/>
  <c r="B23" i="58"/>
  <c r="B21" i="58"/>
  <c r="K35" i="57"/>
  <c r="J35" i="57"/>
  <c r="I35" i="57"/>
  <c r="H35" i="57"/>
  <c r="G35" i="57"/>
  <c r="F35" i="57"/>
  <c r="E35" i="57"/>
  <c r="D35" i="57"/>
  <c r="C35" i="57"/>
  <c r="B35" i="57"/>
  <c r="K34" i="57"/>
  <c r="J34" i="57"/>
  <c r="I34" i="57"/>
  <c r="H34" i="57"/>
  <c r="G34" i="57"/>
  <c r="F34" i="57"/>
  <c r="E34" i="57"/>
  <c r="D34" i="57"/>
  <c r="C34" i="57"/>
  <c r="B34" i="57"/>
  <c r="K33" i="57"/>
  <c r="J33" i="57"/>
  <c r="I33" i="57"/>
  <c r="H33" i="57"/>
  <c r="G33" i="57"/>
  <c r="F33" i="57"/>
  <c r="E33" i="57"/>
  <c r="D33" i="57"/>
  <c r="C33" i="57"/>
  <c r="B33" i="57"/>
  <c r="K32" i="57"/>
  <c r="J32" i="57"/>
  <c r="I32" i="57"/>
  <c r="H32" i="57"/>
  <c r="G32" i="57"/>
  <c r="F32" i="57"/>
  <c r="E32" i="57"/>
  <c r="D32" i="57"/>
  <c r="C32" i="57"/>
  <c r="B32" i="57"/>
  <c r="K31" i="57"/>
  <c r="J31" i="57"/>
  <c r="I31" i="57"/>
  <c r="H31" i="57"/>
  <c r="G31" i="57"/>
  <c r="F31" i="57"/>
  <c r="E31" i="57"/>
  <c r="D31" i="57"/>
  <c r="C31" i="57"/>
  <c r="B31" i="57"/>
  <c r="K30" i="57"/>
  <c r="J30" i="57"/>
  <c r="I30" i="57"/>
  <c r="H30" i="57"/>
  <c r="G30" i="57"/>
  <c r="F30" i="57"/>
  <c r="E30" i="57"/>
  <c r="D30" i="57"/>
  <c r="C30" i="57"/>
  <c r="B30" i="57"/>
  <c r="K29" i="57"/>
  <c r="J29" i="57"/>
  <c r="I29" i="57"/>
  <c r="H29" i="57"/>
  <c r="G29" i="57"/>
  <c r="F29" i="57"/>
  <c r="E29" i="57"/>
  <c r="D29" i="57"/>
  <c r="C29" i="57"/>
  <c r="B29" i="57"/>
  <c r="K28" i="57"/>
  <c r="J28" i="57"/>
  <c r="I28" i="57"/>
  <c r="H28" i="57"/>
  <c r="G28" i="57"/>
  <c r="F28" i="57"/>
  <c r="E28" i="57"/>
  <c r="D28" i="57"/>
  <c r="C28" i="57"/>
  <c r="B28" i="57"/>
  <c r="K27" i="57"/>
  <c r="J27" i="57"/>
  <c r="I27" i="57"/>
  <c r="H27" i="57"/>
  <c r="G27" i="57"/>
  <c r="F27" i="57"/>
  <c r="E27" i="57"/>
  <c r="D27" i="57"/>
  <c r="C27" i="57"/>
  <c r="B27" i="57"/>
  <c r="K26" i="57"/>
  <c r="J26" i="57"/>
  <c r="I26" i="57"/>
  <c r="H26" i="57"/>
  <c r="G26" i="57"/>
  <c r="F26" i="57"/>
  <c r="E26" i="57"/>
  <c r="D26" i="57"/>
  <c r="C26" i="57"/>
  <c r="B26" i="57"/>
  <c r="K25" i="57"/>
  <c r="J25" i="57"/>
  <c r="I25" i="57"/>
  <c r="H25" i="57"/>
  <c r="G25" i="57"/>
  <c r="F25" i="57"/>
  <c r="E25" i="57"/>
  <c r="D25" i="57"/>
  <c r="C25" i="57"/>
  <c r="B25" i="57"/>
  <c r="K24" i="57"/>
  <c r="J24" i="57"/>
  <c r="I24" i="57"/>
  <c r="H24" i="57"/>
  <c r="G24" i="57"/>
  <c r="F24" i="57"/>
  <c r="E24" i="57"/>
  <c r="D24" i="57"/>
  <c r="C24" i="57"/>
  <c r="B24" i="57"/>
  <c r="K23" i="57"/>
  <c r="J23" i="57"/>
  <c r="I23" i="57"/>
  <c r="H23" i="57"/>
  <c r="G23" i="57"/>
  <c r="F23" i="57"/>
  <c r="E23" i="57"/>
  <c r="D23" i="57"/>
  <c r="C23" i="57"/>
  <c r="B23" i="57"/>
  <c r="B21" i="57"/>
  <c r="K35" i="56"/>
  <c r="J35" i="56"/>
  <c r="I35" i="56"/>
  <c r="H35" i="56"/>
  <c r="G35" i="56"/>
  <c r="F35" i="56"/>
  <c r="E35" i="56"/>
  <c r="D35" i="56"/>
  <c r="C35" i="56"/>
  <c r="B35" i="56"/>
  <c r="K34" i="56"/>
  <c r="J34" i="56"/>
  <c r="I34" i="56"/>
  <c r="H34" i="56"/>
  <c r="G34" i="56"/>
  <c r="F34" i="56"/>
  <c r="E34" i="56"/>
  <c r="D34" i="56"/>
  <c r="C34" i="56"/>
  <c r="B34" i="56"/>
  <c r="K33" i="56"/>
  <c r="J33" i="56"/>
  <c r="I33" i="56"/>
  <c r="H33" i="56"/>
  <c r="G33" i="56"/>
  <c r="F33" i="56"/>
  <c r="E33" i="56"/>
  <c r="D33" i="56"/>
  <c r="C33" i="56"/>
  <c r="B33" i="56"/>
  <c r="K32" i="56"/>
  <c r="J32" i="56"/>
  <c r="I32" i="56"/>
  <c r="H32" i="56"/>
  <c r="G32" i="56"/>
  <c r="F32" i="56"/>
  <c r="E32" i="56"/>
  <c r="D32" i="56"/>
  <c r="C32" i="56"/>
  <c r="B32" i="56"/>
  <c r="K31" i="56"/>
  <c r="J31" i="56"/>
  <c r="I31" i="56"/>
  <c r="H31" i="56"/>
  <c r="G31" i="56"/>
  <c r="F31" i="56"/>
  <c r="E31" i="56"/>
  <c r="D31" i="56"/>
  <c r="C31" i="56"/>
  <c r="B31" i="56"/>
  <c r="K30" i="56"/>
  <c r="J30" i="56"/>
  <c r="I30" i="56"/>
  <c r="H30" i="56"/>
  <c r="G30" i="56"/>
  <c r="F30" i="56"/>
  <c r="E30" i="56"/>
  <c r="D30" i="56"/>
  <c r="C30" i="56"/>
  <c r="B30" i="56"/>
  <c r="K29" i="56"/>
  <c r="J29" i="56"/>
  <c r="I29" i="56"/>
  <c r="H29" i="56"/>
  <c r="G29" i="56"/>
  <c r="F29" i="56"/>
  <c r="E29" i="56"/>
  <c r="D29" i="56"/>
  <c r="C29" i="56"/>
  <c r="B29" i="56"/>
  <c r="K28" i="56"/>
  <c r="J28" i="56"/>
  <c r="I28" i="56"/>
  <c r="H28" i="56"/>
  <c r="G28" i="56"/>
  <c r="F28" i="56"/>
  <c r="E28" i="56"/>
  <c r="D28" i="56"/>
  <c r="C28" i="56"/>
  <c r="B28" i="56"/>
  <c r="K27" i="56"/>
  <c r="J27" i="56"/>
  <c r="I27" i="56"/>
  <c r="H27" i="56"/>
  <c r="G27" i="56"/>
  <c r="F27" i="56"/>
  <c r="E27" i="56"/>
  <c r="D27" i="56"/>
  <c r="C27" i="56"/>
  <c r="B27" i="56"/>
  <c r="K26" i="56"/>
  <c r="J26" i="56"/>
  <c r="I26" i="56"/>
  <c r="H26" i="56"/>
  <c r="G26" i="56"/>
  <c r="F26" i="56"/>
  <c r="E26" i="56"/>
  <c r="D26" i="56"/>
  <c r="C26" i="56"/>
  <c r="B26" i="56"/>
  <c r="K25" i="56"/>
  <c r="J25" i="56"/>
  <c r="I25" i="56"/>
  <c r="H25" i="56"/>
  <c r="G25" i="56"/>
  <c r="F25" i="56"/>
  <c r="E25" i="56"/>
  <c r="D25" i="56"/>
  <c r="C25" i="56"/>
  <c r="B25" i="56"/>
  <c r="K24" i="56"/>
  <c r="J24" i="56"/>
  <c r="I24" i="56"/>
  <c r="H24" i="56"/>
  <c r="G24" i="56"/>
  <c r="F24" i="56"/>
  <c r="E24" i="56"/>
  <c r="D24" i="56"/>
  <c r="C24" i="56"/>
  <c r="B24" i="56"/>
  <c r="K23" i="56"/>
  <c r="J23" i="56"/>
  <c r="I23" i="56"/>
  <c r="H23" i="56"/>
  <c r="G23" i="56"/>
  <c r="F23" i="56"/>
  <c r="E23" i="56"/>
  <c r="D23" i="56"/>
  <c r="C23" i="56"/>
  <c r="B23" i="56"/>
  <c r="B21" i="56"/>
  <c r="K35" i="55"/>
  <c r="J35" i="55"/>
  <c r="I35" i="55"/>
  <c r="H35" i="55"/>
  <c r="G35" i="55"/>
  <c r="F35" i="55"/>
  <c r="E35" i="55"/>
  <c r="D35" i="55"/>
  <c r="C35" i="55"/>
  <c r="B35" i="55"/>
  <c r="K34" i="55"/>
  <c r="J34" i="55"/>
  <c r="I34" i="55"/>
  <c r="H34" i="55"/>
  <c r="G34" i="55"/>
  <c r="F34" i="55"/>
  <c r="E34" i="55"/>
  <c r="D34" i="55"/>
  <c r="C34" i="55"/>
  <c r="B34" i="55"/>
  <c r="K33" i="55"/>
  <c r="J33" i="55"/>
  <c r="I33" i="55"/>
  <c r="H33" i="55"/>
  <c r="G33" i="55"/>
  <c r="F33" i="55"/>
  <c r="E33" i="55"/>
  <c r="D33" i="55"/>
  <c r="C33" i="55"/>
  <c r="B33" i="55"/>
  <c r="K32" i="55"/>
  <c r="J32" i="55"/>
  <c r="I32" i="55"/>
  <c r="H32" i="55"/>
  <c r="G32" i="55"/>
  <c r="F32" i="55"/>
  <c r="E32" i="55"/>
  <c r="D32" i="55"/>
  <c r="C32" i="55"/>
  <c r="B32" i="55"/>
  <c r="K31" i="55"/>
  <c r="J31" i="55"/>
  <c r="I31" i="55"/>
  <c r="H31" i="55"/>
  <c r="G31" i="55"/>
  <c r="F31" i="55"/>
  <c r="E31" i="55"/>
  <c r="D31" i="55"/>
  <c r="C31" i="55"/>
  <c r="B31" i="55"/>
  <c r="K30" i="55"/>
  <c r="J30" i="55"/>
  <c r="I30" i="55"/>
  <c r="H30" i="55"/>
  <c r="G30" i="55"/>
  <c r="F30" i="55"/>
  <c r="E30" i="55"/>
  <c r="D30" i="55"/>
  <c r="C30" i="55"/>
  <c r="B30" i="55"/>
  <c r="K29" i="55"/>
  <c r="J29" i="55"/>
  <c r="I29" i="55"/>
  <c r="H29" i="55"/>
  <c r="G29" i="55"/>
  <c r="F29" i="55"/>
  <c r="E29" i="55"/>
  <c r="D29" i="55"/>
  <c r="C29" i="55"/>
  <c r="B29" i="55"/>
  <c r="K28" i="55"/>
  <c r="J28" i="55"/>
  <c r="I28" i="55"/>
  <c r="H28" i="55"/>
  <c r="G28" i="55"/>
  <c r="F28" i="55"/>
  <c r="E28" i="55"/>
  <c r="D28" i="55"/>
  <c r="C28" i="55"/>
  <c r="B28" i="55"/>
  <c r="K27" i="55"/>
  <c r="J27" i="55"/>
  <c r="I27" i="55"/>
  <c r="H27" i="55"/>
  <c r="G27" i="55"/>
  <c r="F27" i="55"/>
  <c r="E27" i="55"/>
  <c r="D27" i="55"/>
  <c r="C27" i="55"/>
  <c r="B27" i="55"/>
  <c r="K26" i="55"/>
  <c r="J26" i="55"/>
  <c r="I26" i="55"/>
  <c r="H26" i="55"/>
  <c r="G26" i="55"/>
  <c r="F26" i="55"/>
  <c r="E26" i="55"/>
  <c r="D26" i="55"/>
  <c r="C26" i="55"/>
  <c r="B26" i="55"/>
  <c r="K25" i="55"/>
  <c r="J25" i="55"/>
  <c r="I25" i="55"/>
  <c r="H25" i="55"/>
  <c r="G25" i="55"/>
  <c r="F25" i="55"/>
  <c r="E25" i="55"/>
  <c r="D25" i="55"/>
  <c r="C25" i="55"/>
  <c r="B25" i="55"/>
  <c r="K24" i="55"/>
  <c r="J24" i="55"/>
  <c r="I24" i="55"/>
  <c r="H24" i="55"/>
  <c r="G24" i="55"/>
  <c r="F24" i="55"/>
  <c r="E24" i="55"/>
  <c r="D24" i="55"/>
  <c r="C24" i="55"/>
  <c r="B24" i="55"/>
  <c r="K23" i="55"/>
  <c r="J23" i="55"/>
  <c r="I23" i="55"/>
  <c r="H23" i="55"/>
  <c r="G23" i="55"/>
  <c r="F23" i="55"/>
  <c r="E23" i="55"/>
  <c r="D23" i="55"/>
  <c r="C23" i="55"/>
  <c r="B23" i="55"/>
  <c r="B21" i="55"/>
  <c r="K35" i="54"/>
  <c r="J35" i="54"/>
  <c r="I35" i="54"/>
  <c r="H35" i="54"/>
  <c r="G35" i="54"/>
  <c r="F35" i="54"/>
  <c r="E35" i="54"/>
  <c r="D35" i="54"/>
  <c r="C35" i="54"/>
  <c r="B35" i="54"/>
  <c r="K34" i="54"/>
  <c r="J34" i="54"/>
  <c r="I34" i="54"/>
  <c r="H34" i="54"/>
  <c r="G34" i="54"/>
  <c r="F34" i="54"/>
  <c r="E34" i="54"/>
  <c r="D34" i="54"/>
  <c r="C34" i="54"/>
  <c r="B34" i="54"/>
  <c r="K33" i="54"/>
  <c r="J33" i="54"/>
  <c r="I33" i="54"/>
  <c r="H33" i="54"/>
  <c r="G33" i="54"/>
  <c r="F33" i="54"/>
  <c r="E33" i="54"/>
  <c r="D33" i="54"/>
  <c r="C33" i="54"/>
  <c r="B33" i="54"/>
  <c r="K32" i="54"/>
  <c r="J32" i="54"/>
  <c r="I32" i="54"/>
  <c r="H32" i="54"/>
  <c r="G32" i="54"/>
  <c r="F32" i="54"/>
  <c r="E32" i="54"/>
  <c r="D32" i="54"/>
  <c r="C32" i="54"/>
  <c r="B32" i="54"/>
  <c r="K31" i="54"/>
  <c r="J31" i="54"/>
  <c r="I31" i="54"/>
  <c r="H31" i="54"/>
  <c r="G31" i="54"/>
  <c r="F31" i="54"/>
  <c r="E31" i="54"/>
  <c r="D31" i="54"/>
  <c r="C31" i="54"/>
  <c r="B31" i="54"/>
  <c r="K30" i="54"/>
  <c r="J30" i="54"/>
  <c r="I30" i="54"/>
  <c r="H30" i="54"/>
  <c r="G30" i="54"/>
  <c r="F30" i="54"/>
  <c r="E30" i="54"/>
  <c r="D30" i="54"/>
  <c r="C30" i="54"/>
  <c r="B30" i="54"/>
  <c r="K29" i="54"/>
  <c r="J29" i="54"/>
  <c r="I29" i="54"/>
  <c r="H29" i="54"/>
  <c r="G29" i="54"/>
  <c r="F29" i="54"/>
  <c r="E29" i="54"/>
  <c r="D29" i="54"/>
  <c r="C29" i="54"/>
  <c r="B29" i="54"/>
  <c r="K28" i="54"/>
  <c r="J28" i="54"/>
  <c r="I28" i="54"/>
  <c r="H28" i="54"/>
  <c r="G28" i="54"/>
  <c r="F28" i="54"/>
  <c r="E28" i="54"/>
  <c r="D28" i="54"/>
  <c r="C28" i="54"/>
  <c r="B28" i="54"/>
  <c r="K27" i="54"/>
  <c r="J27" i="54"/>
  <c r="I27" i="54"/>
  <c r="H27" i="54"/>
  <c r="G27" i="54"/>
  <c r="F27" i="54"/>
  <c r="E27" i="54"/>
  <c r="D27" i="54"/>
  <c r="C27" i="54"/>
  <c r="B27" i="54"/>
  <c r="K26" i="54"/>
  <c r="J26" i="54"/>
  <c r="I26" i="54"/>
  <c r="H26" i="54"/>
  <c r="G26" i="54"/>
  <c r="F26" i="54"/>
  <c r="E26" i="54"/>
  <c r="D26" i="54"/>
  <c r="C26" i="54"/>
  <c r="B26" i="54"/>
  <c r="K25" i="54"/>
  <c r="J25" i="54"/>
  <c r="I25" i="54"/>
  <c r="H25" i="54"/>
  <c r="G25" i="54"/>
  <c r="F25" i="54"/>
  <c r="E25" i="54"/>
  <c r="D25" i="54"/>
  <c r="C25" i="54"/>
  <c r="B25" i="54"/>
  <c r="K24" i="54"/>
  <c r="J24" i="54"/>
  <c r="I24" i="54"/>
  <c r="H24" i="54"/>
  <c r="G24" i="54"/>
  <c r="F24" i="54"/>
  <c r="E24" i="54"/>
  <c r="D24" i="54"/>
  <c r="C24" i="54"/>
  <c r="B24" i="54"/>
  <c r="K23" i="54"/>
  <c r="J23" i="54"/>
  <c r="I23" i="54"/>
  <c r="H23" i="54"/>
  <c r="G23" i="54"/>
  <c r="F23" i="54"/>
  <c r="E23" i="54"/>
  <c r="D23" i="54"/>
  <c r="C23" i="54"/>
  <c r="B23" i="54"/>
  <c r="B21" i="54"/>
  <c r="K35" i="53"/>
  <c r="J35" i="53"/>
  <c r="I35" i="53"/>
  <c r="H35" i="53"/>
  <c r="G35" i="53"/>
  <c r="F35" i="53"/>
  <c r="E35" i="53"/>
  <c r="D35" i="53"/>
  <c r="C35" i="53"/>
  <c r="B35" i="53"/>
  <c r="K34" i="53"/>
  <c r="J34" i="53"/>
  <c r="I34" i="53"/>
  <c r="H34" i="53"/>
  <c r="G34" i="53"/>
  <c r="F34" i="53"/>
  <c r="E34" i="53"/>
  <c r="D34" i="53"/>
  <c r="C34" i="53"/>
  <c r="B34" i="53"/>
  <c r="K33" i="53"/>
  <c r="J33" i="53"/>
  <c r="I33" i="53"/>
  <c r="H33" i="53"/>
  <c r="G33" i="53"/>
  <c r="F33" i="53"/>
  <c r="E33" i="53"/>
  <c r="D33" i="53"/>
  <c r="C33" i="53"/>
  <c r="B33" i="53"/>
  <c r="K32" i="53"/>
  <c r="J32" i="53"/>
  <c r="I32" i="53"/>
  <c r="H32" i="53"/>
  <c r="G32" i="53"/>
  <c r="F32" i="53"/>
  <c r="E32" i="53"/>
  <c r="D32" i="53"/>
  <c r="C32" i="53"/>
  <c r="B32" i="53"/>
  <c r="K31" i="53"/>
  <c r="J31" i="53"/>
  <c r="I31" i="53"/>
  <c r="H31" i="53"/>
  <c r="G31" i="53"/>
  <c r="F31" i="53"/>
  <c r="E31" i="53"/>
  <c r="D31" i="53"/>
  <c r="C31" i="53"/>
  <c r="B31" i="53"/>
  <c r="K30" i="53"/>
  <c r="J30" i="53"/>
  <c r="I30" i="53"/>
  <c r="H30" i="53"/>
  <c r="G30" i="53"/>
  <c r="F30" i="53"/>
  <c r="E30" i="53"/>
  <c r="D30" i="53"/>
  <c r="C30" i="53"/>
  <c r="B30" i="53"/>
  <c r="K29" i="53"/>
  <c r="J29" i="53"/>
  <c r="I29" i="53"/>
  <c r="H29" i="53"/>
  <c r="G29" i="53"/>
  <c r="F29" i="53"/>
  <c r="E29" i="53"/>
  <c r="D29" i="53"/>
  <c r="C29" i="53"/>
  <c r="B29" i="53"/>
  <c r="K28" i="53"/>
  <c r="J28" i="53"/>
  <c r="I28" i="53"/>
  <c r="H28" i="53"/>
  <c r="G28" i="53"/>
  <c r="F28" i="53"/>
  <c r="E28" i="53"/>
  <c r="D28" i="53"/>
  <c r="C28" i="53"/>
  <c r="B28" i="53"/>
  <c r="K27" i="53"/>
  <c r="J27" i="53"/>
  <c r="I27" i="53"/>
  <c r="H27" i="53"/>
  <c r="G27" i="53"/>
  <c r="F27" i="53"/>
  <c r="E27" i="53"/>
  <c r="D27" i="53"/>
  <c r="C27" i="53"/>
  <c r="B27" i="53"/>
  <c r="K26" i="53"/>
  <c r="J26" i="53"/>
  <c r="I26" i="53"/>
  <c r="H26" i="53"/>
  <c r="G26" i="53"/>
  <c r="F26" i="53"/>
  <c r="E26" i="53"/>
  <c r="D26" i="53"/>
  <c r="C26" i="53"/>
  <c r="B26" i="53"/>
  <c r="K25" i="53"/>
  <c r="J25" i="53"/>
  <c r="I25" i="53"/>
  <c r="H25" i="53"/>
  <c r="G25" i="53"/>
  <c r="F25" i="53"/>
  <c r="E25" i="53"/>
  <c r="D25" i="53"/>
  <c r="C25" i="53"/>
  <c r="B25" i="53"/>
  <c r="K24" i="53"/>
  <c r="J24" i="53"/>
  <c r="I24" i="53"/>
  <c r="H24" i="53"/>
  <c r="G24" i="53"/>
  <c r="F24" i="53"/>
  <c r="E24" i="53"/>
  <c r="D24" i="53"/>
  <c r="C24" i="53"/>
  <c r="B24" i="53"/>
  <c r="K23" i="53"/>
  <c r="J23" i="53"/>
  <c r="I23" i="53"/>
  <c r="H23" i="53"/>
  <c r="G23" i="53"/>
  <c r="F23" i="53"/>
  <c r="E23" i="53"/>
  <c r="D23" i="53"/>
  <c r="C23" i="53"/>
  <c r="B23" i="53"/>
  <c r="B21" i="53"/>
  <c r="K35" i="52"/>
  <c r="J35" i="52"/>
  <c r="I35" i="52"/>
  <c r="H35" i="52"/>
  <c r="G35" i="52"/>
  <c r="F35" i="52"/>
  <c r="E35" i="52"/>
  <c r="D35" i="52"/>
  <c r="C35" i="52"/>
  <c r="B35" i="52"/>
  <c r="K34" i="52"/>
  <c r="J34" i="52"/>
  <c r="I34" i="52"/>
  <c r="H34" i="52"/>
  <c r="G34" i="52"/>
  <c r="F34" i="52"/>
  <c r="E34" i="52"/>
  <c r="D34" i="52"/>
  <c r="C34" i="52"/>
  <c r="B34" i="52"/>
  <c r="K33" i="52"/>
  <c r="J33" i="52"/>
  <c r="I33" i="52"/>
  <c r="H33" i="52"/>
  <c r="G33" i="52"/>
  <c r="F33" i="52"/>
  <c r="E33" i="52"/>
  <c r="D33" i="52"/>
  <c r="C33" i="52"/>
  <c r="B33" i="52"/>
  <c r="K32" i="52"/>
  <c r="J32" i="52"/>
  <c r="I32" i="52"/>
  <c r="H32" i="52"/>
  <c r="G32" i="52"/>
  <c r="F32" i="52"/>
  <c r="E32" i="52"/>
  <c r="D32" i="52"/>
  <c r="C32" i="52"/>
  <c r="B32" i="52"/>
  <c r="K31" i="52"/>
  <c r="J31" i="52"/>
  <c r="I31" i="52"/>
  <c r="H31" i="52"/>
  <c r="G31" i="52"/>
  <c r="F31" i="52"/>
  <c r="E31" i="52"/>
  <c r="D31" i="52"/>
  <c r="C31" i="52"/>
  <c r="B31" i="52"/>
  <c r="K30" i="52"/>
  <c r="J30" i="52"/>
  <c r="I30" i="52"/>
  <c r="H30" i="52"/>
  <c r="G30" i="52"/>
  <c r="F30" i="52"/>
  <c r="E30" i="52"/>
  <c r="D30" i="52"/>
  <c r="C30" i="52"/>
  <c r="B30" i="52"/>
  <c r="K29" i="52"/>
  <c r="J29" i="52"/>
  <c r="I29" i="52"/>
  <c r="H29" i="52"/>
  <c r="G29" i="52"/>
  <c r="F29" i="52"/>
  <c r="E29" i="52"/>
  <c r="D29" i="52"/>
  <c r="C29" i="52"/>
  <c r="B29" i="52"/>
  <c r="K28" i="52"/>
  <c r="J28" i="52"/>
  <c r="I28" i="52"/>
  <c r="H28" i="52"/>
  <c r="G28" i="52"/>
  <c r="F28" i="52"/>
  <c r="E28" i="52"/>
  <c r="D28" i="52"/>
  <c r="C28" i="52"/>
  <c r="B28" i="52"/>
  <c r="K27" i="52"/>
  <c r="J27" i="52"/>
  <c r="I27" i="52"/>
  <c r="H27" i="52"/>
  <c r="G27" i="52"/>
  <c r="F27" i="52"/>
  <c r="E27" i="52"/>
  <c r="D27" i="52"/>
  <c r="C27" i="52"/>
  <c r="B27" i="52"/>
  <c r="K26" i="52"/>
  <c r="J26" i="52"/>
  <c r="I26" i="52"/>
  <c r="H26" i="52"/>
  <c r="G26" i="52"/>
  <c r="F26" i="52"/>
  <c r="E26" i="52"/>
  <c r="D26" i="52"/>
  <c r="C26" i="52"/>
  <c r="B26" i="52"/>
  <c r="K25" i="52"/>
  <c r="J25" i="52"/>
  <c r="I25" i="52"/>
  <c r="H25" i="52"/>
  <c r="G25" i="52"/>
  <c r="F25" i="52"/>
  <c r="E25" i="52"/>
  <c r="D25" i="52"/>
  <c r="C25" i="52"/>
  <c r="B25" i="52"/>
  <c r="K24" i="52"/>
  <c r="J24" i="52"/>
  <c r="I24" i="52"/>
  <c r="H24" i="52"/>
  <c r="G24" i="52"/>
  <c r="F24" i="52"/>
  <c r="E24" i="52"/>
  <c r="D24" i="52"/>
  <c r="C24" i="52"/>
  <c r="B24" i="52"/>
  <c r="K23" i="52"/>
  <c r="J23" i="52"/>
  <c r="I23" i="52"/>
  <c r="H23" i="52"/>
  <c r="G23" i="52"/>
  <c r="F23" i="52"/>
  <c r="E23" i="52"/>
  <c r="D23" i="52"/>
  <c r="C23" i="52"/>
  <c r="B23" i="52"/>
  <c r="B21" i="52"/>
  <c r="K35" i="50"/>
  <c r="J35" i="50"/>
  <c r="I35" i="50"/>
  <c r="H35" i="50"/>
  <c r="G35" i="50"/>
  <c r="F35" i="50"/>
  <c r="E35" i="50"/>
  <c r="D35" i="50"/>
  <c r="C35" i="50"/>
  <c r="B35" i="50"/>
  <c r="K34" i="50"/>
  <c r="J34" i="50"/>
  <c r="I34" i="50"/>
  <c r="H34" i="50"/>
  <c r="G34" i="50"/>
  <c r="F34" i="50"/>
  <c r="E34" i="50"/>
  <c r="D34" i="50"/>
  <c r="C34" i="50"/>
  <c r="B34" i="50"/>
  <c r="K33" i="50"/>
  <c r="J33" i="50"/>
  <c r="I33" i="50"/>
  <c r="H33" i="50"/>
  <c r="G33" i="50"/>
  <c r="F33" i="50"/>
  <c r="E33" i="50"/>
  <c r="D33" i="50"/>
  <c r="C33" i="50"/>
  <c r="B33" i="50"/>
  <c r="K32" i="50"/>
  <c r="J32" i="50"/>
  <c r="I32" i="50"/>
  <c r="H32" i="50"/>
  <c r="G32" i="50"/>
  <c r="F32" i="50"/>
  <c r="E32" i="50"/>
  <c r="D32" i="50"/>
  <c r="C32" i="50"/>
  <c r="B32" i="50"/>
  <c r="K31" i="50"/>
  <c r="J31" i="50"/>
  <c r="I31" i="50"/>
  <c r="H31" i="50"/>
  <c r="G31" i="50"/>
  <c r="F31" i="50"/>
  <c r="E31" i="50"/>
  <c r="D31" i="50"/>
  <c r="C31" i="50"/>
  <c r="B31" i="50"/>
  <c r="K30" i="50"/>
  <c r="J30" i="50"/>
  <c r="I30" i="50"/>
  <c r="H30" i="50"/>
  <c r="G30" i="50"/>
  <c r="F30" i="50"/>
  <c r="E30" i="50"/>
  <c r="D30" i="50"/>
  <c r="C30" i="50"/>
  <c r="B30" i="50"/>
  <c r="K29" i="50"/>
  <c r="J29" i="50"/>
  <c r="I29" i="50"/>
  <c r="H29" i="50"/>
  <c r="G29" i="50"/>
  <c r="F29" i="50"/>
  <c r="E29" i="50"/>
  <c r="D29" i="50"/>
  <c r="C29" i="50"/>
  <c r="B29" i="50"/>
  <c r="K28" i="50"/>
  <c r="J28" i="50"/>
  <c r="I28" i="50"/>
  <c r="H28" i="50"/>
  <c r="G28" i="50"/>
  <c r="F28" i="50"/>
  <c r="E28" i="50"/>
  <c r="D28" i="50"/>
  <c r="C28" i="50"/>
  <c r="B28" i="50"/>
  <c r="K27" i="50"/>
  <c r="J27" i="50"/>
  <c r="I27" i="50"/>
  <c r="H27" i="50"/>
  <c r="G27" i="50"/>
  <c r="F27" i="50"/>
  <c r="E27" i="50"/>
  <c r="D27" i="50"/>
  <c r="C27" i="50"/>
  <c r="B27" i="50"/>
  <c r="K26" i="50"/>
  <c r="J26" i="50"/>
  <c r="I26" i="50"/>
  <c r="H26" i="50"/>
  <c r="G26" i="50"/>
  <c r="F26" i="50"/>
  <c r="E26" i="50"/>
  <c r="D26" i="50"/>
  <c r="C26" i="50"/>
  <c r="B26" i="50"/>
  <c r="K25" i="50"/>
  <c r="J25" i="50"/>
  <c r="I25" i="50"/>
  <c r="H25" i="50"/>
  <c r="G25" i="50"/>
  <c r="F25" i="50"/>
  <c r="E25" i="50"/>
  <c r="D25" i="50"/>
  <c r="C25" i="50"/>
  <c r="B25" i="50"/>
  <c r="K24" i="50"/>
  <c r="J24" i="50"/>
  <c r="I24" i="50"/>
  <c r="H24" i="50"/>
  <c r="G24" i="50"/>
  <c r="F24" i="50"/>
  <c r="E24" i="50"/>
  <c r="D24" i="50"/>
  <c r="C24" i="50"/>
  <c r="B24" i="50"/>
  <c r="K23" i="50"/>
  <c r="J23" i="50"/>
  <c r="I23" i="50"/>
  <c r="H23" i="50"/>
  <c r="G23" i="50"/>
  <c r="F23" i="50"/>
  <c r="E23" i="50"/>
  <c r="D23" i="50"/>
  <c r="C23" i="50"/>
  <c r="B23" i="50"/>
  <c r="B21" i="50"/>
  <c r="K35" i="49"/>
  <c r="J35" i="49"/>
  <c r="I35" i="49"/>
  <c r="H35" i="49"/>
  <c r="G35" i="49"/>
  <c r="F35" i="49"/>
  <c r="E35" i="49"/>
  <c r="D35" i="49"/>
  <c r="C35" i="49"/>
  <c r="B35" i="49"/>
  <c r="K34" i="49"/>
  <c r="J34" i="49"/>
  <c r="I34" i="49"/>
  <c r="H34" i="49"/>
  <c r="G34" i="49"/>
  <c r="F34" i="49"/>
  <c r="E34" i="49"/>
  <c r="D34" i="49"/>
  <c r="C34" i="49"/>
  <c r="B34" i="49"/>
  <c r="K33" i="49"/>
  <c r="J33" i="49"/>
  <c r="I33" i="49"/>
  <c r="H33" i="49"/>
  <c r="G33" i="49"/>
  <c r="F33" i="49"/>
  <c r="E33" i="49"/>
  <c r="D33" i="49"/>
  <c r="C33" i="49"/>
  <c r="B33" i="49"/>
  <c r="K32" i="49"/>
  <c r="J32" i="49"/>
  <c r="I32" i="49"/>
  <c r="H32" i="49"/>
  <c r="G32" i="49"/>
  <c r="F32" i="49"/>
  <c r="E32" i="49"/>
  <c r="D32" i="49"/>
  <c r="C32" i="49"/>
  <c r="B32" i="49"/>
  <c r="K31" i="49"/>
  <c r="J31" i="49"/>
  <c r="I31" i="49"/>
  <c r="H31" i="49"/>
  <c r="G31" i="49"/>
  <c r="F31" i="49"/>
  <c r="E31" i="49"/>
  <c r="D31" i="49"/>
  <c r="C31" i="49"/>
  <c r="B31" i="49"/>
  <c r="K30" i="49"/>
  <c r="J30" i="49"/>
  <c r="I30" i="49"/>
  <c r="H30" i="49"/>
  <c r="G30" i="49"/>
  <c r="F30" i="49"/>
  <c r="E30" i="49"/>
  <c r="D30" i="49"/>
  <c r="C30" i="49"/>
  <c r="B30" i="49"/>
  <c r="K29" i="49"/>
  <c r="J29" i="49"/>
  <c r="I29" i="49"/>
  <c r="H29" i="49"/>
  <c r="G29" i="49"/>
  <c r="F29" i="49"/>
  <c r="E29" i="49"/>
  <c r="D29" i="49"/>
  <c r="C29" i="49"/>
  <c r="B29" i="49"/>
  <c r="K28" i="49"/>
  <c r="J28" i="49"/>
  <c r="I28" i="49"/>
  <c r="H28" i="49"/>
  <c r="G28" i="49"/>
  <c r="F28" i="49"/>
  <c r="E28" i="49"/>
  <c r="D28" i="49"/>
  <c r="C28" i="49"/>
  <c r="B28" i="49"/>
  <c r="K27" i="49"/>
  <c r="J27" i="49"/>
  <c r="I27" i="49"/>
  <c r="H27" i="49"/>
  <c r="G27" i="49"/>
  <c r="F27" i="49"/>
  <c r="E27" i="49"/>
  <c r="D27" i="49"/>
  <c r="C27" i="49"/>
  <c r="B27" i="49"/>
  <c r="K26" i="49"/>
  <c r="J26" i="49"/>
  <c r="I26" i="49"/>
  <c r="H26" i="49"/>
  <c r="G26" i="49"/>
  <c r="F26" i="49"/>
  <c r="E26" i="49"/>
  <c r="D26" i="49"/>
  <c r="C26" i="49"/>
  <c r="B26" i="49"/>
  <c r="K25" i="49"/>
  <c r="J25" i="49"/>
  <c r="I25" i="49"/>
  <c r="H25" i="49"/>
  <c r="G25" i="49"/>
  <c r="F25" i="49"/>
  <c r="E25" i="49"/>
  <c r="D25" i="49"/>
  <c r="C25" i="49"/>
  <c r="B25" i="49"/>
  <c r="K24" i="49"/>
  <c r="J24" i="49"/>
  <c r="I24" i="49"/>
  <c r="H24" i="49"/>
  <c r="G24" i="49"/>
  <c r="F24" i="49"/>
  <c r="E24" i="49"/>
  <c r="D24" i="49"/>
  <c r="C24" i="49"/>
  <c r="B24" i="49"/>
  <c r="K23" i="49"/>
  <c r="J23" i="49"/>
  <c r="I23" i="49"/>
  <c r="H23" i="49"/>
  <c r="G23" i="49"/>
  <c r="F23" i="49"/>
  <c r="E23" i="49"/>
  <c r="D23" i="49"/>
  <c r="C23" i="49"/>
  <c r="B23" i="49"/>
  <c r="B21" i="49"/>
  <c r="K35" i="48"/>
  <c r="J35" i="48"/>
  <c r="I35" i="48"/>
  <c r="H35" i="48"/>
  <c r="G35" i="48"/>
  <c r="F35" i="48"/>
  <c r="E35" i="48"/>
  <c r="D35" i="48"/>
  <c r="C35" i="48"/>
  <c r="B35" i="48"/>
  <c r="K34" i="48"/>
  <c r="J34" i="48"/>
  <c r="I34" i="48"/>
  <c r="H34" i="48"/>
  <c r="G34" i="48"/>
  <c r="F34" i="48"/>
  <c r="E34" i="48"/>
  <c r="D34" i="48"/>
  <c r="C34" i="48"/>
  <c r="B34" i="48"/>
  <c r="K33" i="48"/>
  <c r="J33" i="48"/>
  <c r="I33" i="48"/>
  <c r="H33" i="48"/>
  <c r="G33" i="48"/>
  <c r="F33" i="48"/>
  <c r="E33" i="48"/>
  <c r="D33" i="48"/>
  <c r="C33" i="48"/>
  <c r="B33" i="48"/>
  <c r="K32" i="48"/>
  <c r="J32" i="48"/>
  <c r="I32" i="48"/>
  <c r="H32" i="48"/>
  <c r="G32" i="48"/>
  <c r="F32" i="48"/>
  <c r="E32" i="48"/>
  <c r="D32" i="48"/>
  <c r="C32" i="48"/>
  <c r="B32" i="48"/>
  <c r="K31" i="48"/>
  <c r="J31" i="48"/>
  <c r="I31" i="48"/>
  <c r="H31" i="48"/>
  <c r="G31" i="48"/>
  <c r="F31" i="48"/>
  <c r="E31" i="48"/>
  <c r="D31" i="48"/>
  <c r="C31" i="48"/>
  <c r="B31" i="48"/>
  <c r="K30" i="48"/>
  <c r="J30" i="48"/>
  <c r="I30" i="48"/>
  <c r="H30" i="48"/>
  <c r="G30" i="48"/>
  <c r="F30" i="48"/>
  <c r="E30" i="48"/>
  <c r="D30" i="48"/>
  <c r="C30" i="48"/>
  <c r="B30" i="48"/>
  <c r="K29" i="48"/>
  <c r="J29" i="48"/>
  <c r="I29" i="48"/>
  <c r="H29" i="48"/>
  <c r="G29" i="48"/>
  <c r="F29" i="48"/>
  <c r="E29" i="48"/>
  <c r="D29" i="48"/>
  <c r="C29" i="48"/>
  <c r="B29" i="48"/>
  <c r="K28" i="48"/>
  <c r="J28" i="48"/>
  <c r="I28" i="48"/>
  <c r="H28" i="48"/>
  <c r="G28" i="48"/>
  <c r="F28" i="48"/>
  <c r="E28" i="48"/>
  <c r="D28" i="48"/>
  <c r="C28" i="48"/>
  <c r="B28" i="48"/>
  <c r="K27" i="48"/>
  <c r="J27" i="48"/>
  <c r="I27" i="48"/>
  <c r="H27" i="48"/>
  <c r="G27" i="48"/>
  <c r="F27" i="48"/>
  <c r="E27" i="48"/>
  <c r="D27" i="48"/>
  <c r="C27" i="48"/>
  <c r="B27" i="48"/>
  <c r="K26" i="48"/>
  <c r="J26" i="48"/>
  <c r="I26" i="48"/>
  <c r="H26" i="48"/>
  <c r="G26" i="48"/>
  <c r="F26" i="48"/>
  <c r="E26" i="48"/>
  <c r="D26" i="48"/>
  <c r="C26" i="48"/>
  <c r="B26" i="48"/>
  <c r="K25" i="48"/>
  <c r="J25" i="48"/>
  <c r="I25" i="48"/>
  <c r="H25" i="48"/>
  <c r="G25" i="48"/>
  <c r="F25" i="48"/>
  <c r="E25" i="48"/>
  <c r="D25" i="48"/>
  <c r="C25" i="48"/>
  <c r="B25" i="48"/>
  <c r="K24" i="48"/>
  <c r="J24" i="48"/>
  <c r="I24" i="48"/>
  <c r="H24" i="48"/>
  <c r="G24" i="48"/>
  <c r="F24" i="48"/>
  <c r="E24" i="48"/>
  <c r="D24" i="48"/>
  <c r="C24" i="48"/>
  <c r="B24" i="48"/>
  <c r="K23" i="48"/>
  <c r="J23" i="48"/>
  <c r="I23" i="48"/>
  <c r="H23" i="48"/>
  <c r="G23" i="48"/>
  <c r="F23" i="48"/>
  <c r="E23" i="48"/>
  <c r="D23" i="48"/>
  <c r="C23" i="48"/>
  <c r="B23" i="48"/>
  <c r="B21" i="48"/>
  <c r="K35" i="47"/>
  <c r="J35" i="47"/>
  <c r="I35" i="47"/>
  <c r="H35" i="47"/>
  <c r="G35" i="47"/>
  <c r="F35" i="47"/>
  <c r="E35" i="47"/>
  <c r="D35" i="47"/>
  <c r="C35" i="47"/>
  <c r="B35" i="47"/>
  <c r="K34" i="47"/>
  <c r="J34" i="47"/>
  <c r="I34" i="47"/>
  <c r="H34" i="47"/>
  <c r="G34" i="47"/>
  <c r="F34" i="47"/>
  <c r="E34" i="47"/>
  <c r="D34" i="47"/>
  <c r="C34" i="47"/>
  <c r="B34" i="47"/>
  <c r="K33" i="47"/>
  <c r="J33" i="47"/>
  <c r="I33" i="47"/>
  <c r="H33" i="47"/>
  <c r="G33" i="47"/>
  <c r="F33" i="47"/>
  <c r="E33" i="47"/>
  <c r="D33" i="47"/>
  <c r="C33" i="47"/>
  <c r="B33" i="47"/>
  <c r="K32" i="47"/>
  <c r="J32" i="47"/>
  <c r="I32" i="47"/>
  <c r="H32" i="47"/>
  <c r="G32" i="47"/>
  <c r="F32" i="47"/>
  <c r="E32" i="47"/>
  <c r="D32" i="47"/>
  <c r="C32" i="47"/>
  <c r="B32" i="47"/>
  <c r="K31" i="47"/>
  <c r="J31" i="47"/>
  <c r="I31" i="47"/>
  <c r="H31" i="47"/>
  <c r="G31" i="47"/>
  <c r="F31" i="47"/>
  <c r="E31" i="47"/>
  <c r="D31" i="47"/>
  <c r="C31" i="47"/>
  <c r="B31" i="47"/>
  <c r="K30" i="47"/>
  <c r="J30" i="47"/>
  <c r="I30" i="47"/>
  <c r="H30" i="47"/>
  <c r="G30" i="47"/>
  <c r="F30" i="47"/>
  <c r="E30" i="47"/>
  <c r="D30" i="47"/>
  <c r="C30" i="47"/>
  <c r="B30" i="47"/>
  <c r="K29" i="47"/>
  <c r="J29" i="47"/>
  <c r="I29" i="47"/>
  <c r="H29" i="47"/>
  <c r="G29" i="47"/>
  <c r="F29" i="47"/>
  <c r="E29" i="47"/>
  <c r="D29" i="47"/>
  <c r="C29" i="47"/>
  <c r="B29" i="47"/>
  <c r="K28" i="47"/>
  <c r="J28" i="47"/>
  <c r="I28" i="47"/>
  <c r="H28" i="47"/>
  <c r="G28" i="47"/>
  <c r="F28" i="47"/>
  <c r="E28" i="47"/>
  <c r="D28" i="47"/>
  <c r="C28" i="47"/>
  <c r="B28" i="47"/>
  <c r="K27" i="47"/>
  <c r="J27" i="47"/>
  <c r="I27" i="47"/>
  <c r="H27" i="47"/>
  <c r="G27" i="47"/>
  <c r="F27" i="47"/>
  <c r="E27" i="47"/>
  <c r="D27" i="47"/>
  <c r="C27" i="47"/>
  <c r="B27" i="47"/>
  <c r="K26" i="47"/>
  <c r="J26" i="47"/>
  <c r="I26" i="47"/>
  <c r="H26" i="47"/>
  <c r="G26" i="47"/>
  <c r="F26" i="47"/>
  <c r="E26" i="47"/>
  <c r="D26" i="47"/>
  <c r="C26" i="47"/>
  <c r="B26" i="47"/>
  <c r="K25" i="47"/>
  <c r="J25" i="47"/>
  <c r="I25" i="47"/>
  <c r="H25" i="47"/>
  <c r="G25" i="47"/>
  <c r="F25" i="47"/>
  <c r="E25" i="47"/>
  <c r="D25" i="47"/>
  <c r="C25" i="47"/>
  <c r="B25" i="47"/>
  <c r="K24" i="47"/>
  <c r="J24" i="47"/>
  <c r="I24" i="47"/>
  <c r="H24" i="47"/>
  <c r="G24" i="47"/>
  <c r="F24" i="47"/>
  <c r="E24" i="47"/>
  <c r="D24" i="47"/>
  <c r="C24" i="47"/>
  <c r="B24" i="47"/>
  <c r="K23" i="47"/>
  <c r="J23" i="47"/>
  <c r="I23" i="47"/>
  <c r="H23" i="47"/>
  <c r="G23" i="47"/>
  <c r="F23" i="47"/>
  <c r="E23" i="47"/>
  <c r="D23" i="47"/>
  <c r="C23" i="47"/>
  <c r="B23" i="47"/>
  <c r="B21" i="47"/>
  <c r="K70" i="28"/>
  <c r="B23" i="28"/>
  <c r="C23" i="28"/>
  <c r="D23" i="28"/>
  <c r="E23" i="28"/>
  <c r="F23" i="28"/>
  <c r="G23" i="28"/>
  <c r="H23" i="28"/>
  <c r="I23" i="28"/>
  <c r="J23" i="28"/>
  <c r="K23" i="28"/>
  <c r="B24" i="28"/>
  <c r="C24" i="28"/>
  <c r="D24" i="28"/>
  <c r="E24" i="28"/>
  <c r="F24" i="28"/>
  <c r="G24" i="28"/>
  <c r="H24" i="28"/>
  <c r="I24" i="28"/>
  <c r="J24" i="28"/>
  <c r="K24" i="28"/>
  <c r="B25" i="28"/>
  <c r="C25" i="28"/>
  <c r="D25" i="28"/>
  <c r="E25" i="28"/>
  <c r="F25" i="28"/>
  <c r="G25" i="28"/>
  <c r="H25" i="28"/>
  <c r="I25" i="28"/>
  <c r="J25" i="28"/>
  <c r="K25" i="28"/>
  <c r="B26" i="28"/>
  <c r="C26" i="28"/>
  <c r="D26" i="28"/>
  <c r="E26" i="28"/>
  <c r="F26" i="28"/>
  <c r="G26" i="28"/>
  <c r="H26" i="28"/>
  <c r="I26" i="28"/>
  <c r="J26" i="28"/>
  <c r="K26" i="28"/>
  <c r="B27" i="28"/>
  <c r="C27" i="28"/>
  <c r="D27" i="28"/>
  <c r="E27" i="28"/>
  <c r="F27" i="28"/>
  <c r="G27" i="28"/>
  <c r="H27" i="28"/>
  <c r="I27" i="28"/>
  <c r="J27" i="28"/>
  <c r="K27" i="28"/>
  <c r="B28" i="28"/>
  <c r="C28" i="28"/>
  <c r="D28" i="28"/>
  <c r="E28" i="28"/>
  <c r="F28" i="28"/>
  <c r="G28" i="28"/>
  <c r="H28" i="28"/>
  <c r="I28" i="28"/>
  <c r="J28" i="28"/>
  <c r="K28" i="28"/>
  <c r="B29" i="28"/>
  <c r="C29" i="28"/>
  <c r="D29" i="28"/>
  <c r="E29" i="28"/>
  <c r="F29" i="28"/>
  <c r="G29" i="28"/>
  <c r="H29" i="28"/>
  <c r="I29" i="28"/>
  <c r="J29" i="28"/>
  <c r="K29" i="28"/>
  <c r="B30" i="28"/>
  <c r="C30" i="28"/>
  <c r="D30" i="28"/>
  <c r="E30" i="28"/>
  <c r="F30" i="28"/>
  <c r="G30" i="28"/>
  <c r="H30" i="28"/>
  <c r="I30" i="28"/>
  <c r="J30" i="28"/>
  <c r="K30" i="28"/>
  <c r="B31" i="28"/>
  <c r="C31" i="28"/>
  <c r="D31" i="28"/>
  <c r="E31" i="28"/>
  <c r="F31" i="28"/>
  <c r="G31" i="28"/>
  <c r="H31" i="28"/>
  <c r="I31" i="28"/>
  <c r="J31" i="28"/>
  <c r="K31" i="28"/>
  <c r="B32" i="28"/>
  <c r="C32" i="28"/>
  <c r="D32" i="28"/>
  <c r="E32" i="28"/>
  <c r="F32" i="28"/>
  <c r="G32" i="28"/>
  <c r="H32" i="28"/>
  <c r="I32" i="28"/>
  <c r="J32" i="28"/>
  <c r="K32" i="28"/>
  <c r="B33" i="28"/>
  <c r="C33" i="28"/>
  <c r="D33" i="28"/>
  <c r="E33" i="28"/>
  <c r="F33" i="28"/>
  <c r="G33" i="28"/>
  <c r="H33" i="28"/>
  <c r="I33" i="28"/>
  <c r="J33" i="28"/>
  <c r="K33" i="28"/>
  <c r="B34" i="28"/>
  <c r="C34" i="28"/>
  <c r="D34" i="28"/>
  <c r="E34" i="28"/>
  <c r="F34" i="28"/>
  <c r="G34" i="28"/>
  <c r="H34" i="28"/>
  <c r="I34" i="28"/>
  <c r="J34" i="28"/>
  <c r="K34" i="28"/>
  <c r="B35" i="28"/>
  <c r="C35" i="28"/>
  <c r="D35" i="28"/>
  <c r="E35" i="28"/>
  <c r="F35" i="28"/>
  <c r="G35" i="28"/>
  <c r="H35" i="28"/>
  <c r="I35" i="28"/>
  <c r="J35" i="28"/>
  <c r="K35" i="28"/>
  <c r="B58" i="28"/>
  <c r="C58" i="28"/>
  <c r="B59" i="28"/>
  <c r="C59" i="28"/>
  <c r="C70" i="28"/>
  <c r="D70" i="28"/>
  <c r="E70" i="28"/>
  <c r="F70" i="28"/>
  <c r="G70" i="28"/>
  <c r="H70" i="28"/>
  <c r="I70" i="28"/>
  <c r="J70" i="28"/>
  <c r="B70" i="28"/>
  <c r="K59" i="28" l="1"/>
  <c r="K60" i="28"/>
  <c r="K61" i="28"/>
  <c r="K62" i="28"/>
  <c r="K63" i="28"/>
  <c r="K64" i="28"/>
  <c r="K65" i="28"/>
  <c r="K66" i="28"/>
  <c r="K67" i="28"/>
  <c r="K68" i="28"/>
  <c r="K69" i="28"/>
  <c r="J59" i="28"/>
  <c r="J60" i="28"/>
  <c r="J61" i="28"/>
  <c r="J62" i="28"/>
  <c r="J63" i="28"/>
  <c r="J64" i="28"/>
  <c r="J65" i="28"/>
  <c r="J66" i="28"/>
  <c r="J67" i="28"/>
  <c r="J68" i="28"/>
  <c r="D59" i="28"/>
  <c r="D60" i="28"/>
  <c r="D61" i="28"/>
  <c r="D62" i="28"/>
  <c r="D63" i="28"/>
  <c r="D64" i="28"/>
  <c r="D65" i="28"/>
  <c r="D66" i="28"/>
  <c r="D67" i="28"/>
  <c r="D68" i="28"/>
  <c r="D69" i="28"/>
  <c r="C67" i="28"/>
  <c r="E67" i="28"/>
  <c r="F67" i="28"/>
  <c r="G67" i="28"/>
  <c r="H67" i="28"/>
  <c r="I67" i="28"/>
  <c r="C68" i="28"/>
  <c r="E68" i="28"/>
  <c r="F68" i="28"/>
  <c r="G68" i="28"/>
  <c r="H68" i="28"/>
  <c r="I68" i="28"/>
  <c r="C69" i="28"/>
  <c r="E69" i="28"/>
  <c r="F69" i="28"/>
  <c r="G69" i="28"/>
  <c r="H69" i="28"/>
  <c r="I69" i="28"/>
  <c r="J69" i="28"/>
  <c r="B68" i="28"/>
  <c r="B69" i="28"/>
  <c r="B21" i="28"/>
  <c r="H59" i="28" l="1"/>
  <c r="I59" i="28"/>
  <c r="H60" i="28"/>
  <c r="I60" i="28"/>
  <c r="H61" i="28"/>
  <c r="I61" i="28"/>
  <c r="H62" i="28"/>
  <c r="I62" i="28"/>
  <c r="H63" i="28"/>
  <c r="I63" i="28"/>
  <c r="H64" i="28"/>
  <c r="I64" i="28"/>
  <c r="H65" i="28"/>
  <c r="I65" i="28"/>
  <c r="H66" i="28"/>
  <c r="I66" i="28"/>
  <c r="I58" i="28"/>
  <c r="J58" i="28"/>
  <c r="K58" i="28"/>
  <c r="D58" i="28" l="1"/>
  <c r="E58" i="28"/>
  <c r="F58" i="28"/>
  <c r="G58" i="28"/>
  <c r="H58" i="28"/>
  <c r="E59" i="28"/>
  <c r="F59" i="28"/>
  <c r="G59" i="28"/>
  <c r="C60" i="28"/>
  <c r="E60" i="28"/>
  <c r="F60" i="28"/>
  <c r="G60" i="28"/>
  <c r="C61" i="28"/>
  <c r="E61" i="28"/>
  <c r="F61" i="28"/>
  <c r="G61" i="28"/>
  <c r="C62" i="28"/>
  <c r="E62" i="28"/>
  <c r="F62" i="28"/>
  <c r="G62" i="28"/>
  <c r="C63" i="28"/>
  <c r="E63" i="28"/>
  <c r="F63" i="28"/>
  <c r="G63" i="28"/>
  <c r="C64" i="28"/>
  <c r="E64" i="28"/>
  <c r="F64" i="28"/>
  <c r="G64" i="28"/>
  <c r="C65" i="28"/>
  <c r="E65" i="28"/>
  <c r="F65" i="28"/>
  <c r="G65" i="28"/>
  <c r="C66" i="28"/>
  <c r="E66" i="28"/>
  <c r="F66" i="28"/>
  <c r="G66" i="28"/>
  <c r="B60" i="28"/>
  <c r="B61" i="28"/>
  <c r="B62" i="28"/>
  <c r="B63" i="28"/>
  <c r="B64" i="28"/>
  <c r="B65" i="28"/>
  <c r="B66" i="28"/>
  <c r="B67" i="28"/>
  <c r="B56" i="28" l="1"/>
</calcChain>
</file>

<file path=xl/sharedStrings.xml><?xml version="1.0" encoding="utf-8"?>
<sst xmlns="http://schemas.openxmlformats.org/spreadsheetml/2006/main" count="1614" uniqueCount="120">
  <si>
    <t>Source</t>
  </si>
  <si>
    <t>—</t>
  </si>
  <si>
    <t xml:space="preserve"> </t>
  </si>
  <si>
    <t>Autres ressources</t>
  </si>
  <si>
    <t>Contactez-nous</t>
  </si>
  <si>
    <t>media@icis.ca</t>
  </si>
  <si>
    <t>nif@icis.ca</t>
  </si>
  <si>
    <t>Avis aux lecteurs</t>
  </si>
  <si>
    <t>Table des matières</t>
  </si>
  <si>
    <t>Définitions</t>
  </si>
  <si>
    <t>Retour à la table des matières</t>
  </si>
  <si>
    <t>Fournitures</t>
  </si>
  <si>
    <t>Dépenses par année</t>
  </si>
  <si>
    <t>Médicaments</t>
  </si>
  <si>
    <t>Équipement</t>
  </si>
  <si>
    <t>Services impartis</t>
  </si>
  <si>
    <t>Bâtiments et terrains</t>
  </si>
  <si>
    <t>Total brut</t>
  </si>
  <si>
    <t>Recouvrements</t>
  </si>
  <si>
    <t>Dépenses nettes</t>
  </si>
  <si>
    <t xml:space="preserve">2005-2006 </t>
  </si>
  <si>
    <t xml:space="preserve">2006-2007 </t>
  </si>
  <si>
    <t>2007-2008</t>
  </si>
  <si>
    <t xml:space="preserve">2008-2009 </t>
  </si>
  <si>
    <t>2009-2010</t>
  </si>
  <si>
    <t xml:space="preserve">2010-2011 </t>
  </si>
  <si>
    <t>2011-2012</t>
  </si>
  <si>
    <t xml:space="preserve">2012-2013 </t>
  </si>
  <si>
    <t>2013-2014</t>
  </si>
  <si>
    <t>2014-2015</t>
  </si>
  <si>
    <t>2015-2016</t>
  </si>
  <si>
    <t>Année</t>
  </si>
  <si>
    <t>Variation annuelle en pourcentage</t>
  </si>
  <si>
    <t>Personnel</t>
  </si>
  <si>
    <t>Divers</t>
  </si>
  <si>
    <t>Pourcentage par année</t>
  </si>
  <si>
    <t>Utilisateurs d’un lecteur d’écran : Ce fichier contient 16 onglets, soit la présente page titre, l’avis aux lecteurs à l’onglet 2, la table des matières à l’onglet 3, les définitions à l’onglet 4, et 12 tableaux de données qui commencent à l’onglet 5.</t>
  </si>
  <si>
    <t>Renseignements sur les données :</t>
  </si>
  <si>
    <t>Demandes des médias :</t>
  </si>
  <si>
    <t>Pour trouver plus d’information à ce sujet, utilisez les termes de recherche suivants : dépenses des hôpitaux, dépenses hospitalières, national, provincial, territorial, hôpitaux, fournitures, médicaments, frais de personnel, frais divers, équipement, services impartis, bâtiments et terrains, total brut et dépenses nettes.</t>
  </si>
  <si>
    <t>Les tableaux de données suivants vous aideront dans vos recherches et analyses.
À moins d’indication contraire, les données utilisées proviennent de la Base de données canadienne 
SIG (BDCS) de l’ICIS.
Les données du Québec et du Nunavut ne sont pas disponibles à l’heure actuelle.</t>
  </si>
  <si>
    <r>
      <rPr>
        <sz val="11"/>
        <color theme="1"/>
        <rFont val="Arial"/>
        <family val="2"/>
      </rPr>
      <t xml:space="preserve">La BDCS contient des données sur les activités financières et statistiques des hôpitaux publics et des autorités sanitaires régionales au Canada. Vous trouverez des </t>
    </r>
    <r>
      <rPr>
        <u/>
        <sz val="11"/>
        <color rgb="FF0070C0"/>
        <rFont val="Arial"/>
        <family val="2"/>
      </rPr>
      <t>renseignements supplémentaires sur la BDCS</t>
    </r>
    <r>
      <rPr>
        <sz val="11"/>
        <color theme="1"/>
        <rFont val="Arial"/>
        <family val="2"/>
      </rPr>
      <t xml:space="preserve"> sur le site Web de l’ICIS.</t>
    </r>
  </si>
  <si>
    <t>2017-2018</t>
  </si>
  <si>
    <t>2016-2017</t>
  </si>
  <si>
    <t>Médias sociaux :</t>
  </si>
  <si>
    <r>
      <rPr>
        <sz val="11"/>
        <rFont val="Arial"/>
        <family val="2"/>
      </rPr>
      <t xml:space="preserve">Twitter : </t>
    </r>
    <r>
      <rPr>
        <u/>
        <sz val="11"/>
        <color rgb="FF0070C0"/>
        <rFont val="Arial"/>
        <family val="2"/>
      </rPr>
      <t>twitter.com/cihi_icis</t>
    </r>
  </si>
  <si>
    <r>
      <rPr>
        <sz val="11"/>
        <rFont val="Arial"/>
        <family val="2"/>
      </rPr>
      <t xml:space="preserve">Facebook : </t>
    </r>
    <r>
      <rPr>
        <u/>
        <sz val="11"/>
        <color rgb="FF0070C0"/>
        <rFont val="Arial"/>
        <family val="2"/>
      </rPr>
      <t>facebook.com/CIHI.ICIS</t>
    </r>
  </si>
  <si>
    <r>
      <rPr>
        <sz val="11"/>
        <rFont val="Arial"/>
        <family val="2"/>
      </rPr>
      <t xml:space="preserve">Instagram : </t>
    </r>
    <r>
      <rPr>
        <u/>
        <sz val="11"/>
        <color rgb="FF0070C0"/>
        <rFont val="Arial"/>
        <family val="2"/>
      </rPr>
      <t>instagram.com/cihi_icis/</t>
    </r>
  </si>
  <si>
    <r>
      <rPr>
        <sz val="11"/>
        <rFont val="Arial"/>
        <family val="2"/>
      </rPr>
      <t xml:space="preserve">YouTube : </t>
    </r>
    <r>
      <rPr>
        <u/>
        <sz val="11"/>
        <color rgb="FF0070C0"/>
        <rFont val="Arial"/>
        <family val="2"/>
      </rPr>
      <t>youtube.com/user/CIHICanada</t>
    </r>
  </si>
  <si>
    <t>2018-2019</t>
  </si>
  <si>
    <r>
      <rPr>
        <sz val="11"/>
        <color theme="1"/>
        <rFont val="Arial"/>
        <family val="2"/>
      </rPr>
      <t xml:space="preserve">Les produits complémentaires suivants sont offerts sur le site Web de l’ICIS au </t>
    </r>
    <r>
      <rPr>
        <u/>
        <sz val="11"/>
        <color rgb="FF0070C0"/>
        <rFont val="Arial"/>
        <family val="2"/>
      </rPr>
      <t>icis.ca</t>
    </r>
    <r>
      <rPr>
        <sz val="11"/>
        <color theme="1"/>
        <rFont val="Arial"/>
        <family val="2"/>
      </rPr>
      <t> :</t>
    </r>
  </si>
  <si>
    <t>Tendances des dépenses hospitalières, 2005-2006 à 2018-2019, tableaux de données — série A : dépenses hospitalières par type de dépense</t>
  </si>
  <si>
    <r>
      <rPr>
        <sz val="11"/>
        <rFont val="Arial"/>
        <family val="2"/>
      </rPr>
      <t xml:space="preserve">• </t>
    </r>
    <r>
      <rPr>
        <u/>
        <sz val="11"/>
        <color rgb="FF0070C0"/>
        <rFont val="Arial"/>
        <family val="2"/>
      </rPr>
      <t>Tendances des dépenses hospitalières : infographies</t>
    </r>
  </si>
  <si>
    <r>
      <rPr>
        <sz val="11"/>
        <rFont val="Arial"/>
        <family val="2"/>
      </rPr>
      <t xml:space="preserve">• </t>
    </r>
    <r>
      <rPr>
        <u/>
        <sz val="11"/>
        <color rgb="FF0070C0"/>
        <rFont val="Arial"/>
        <family val="2"/>
      </rPr>
      <t>Estimateur des coûts par patient</t>
    </r>
  </si>
  <si>
    <r>
      <rPr>
        <sz val="11"/>
        <rFont val="Arial"/>
        <family val="2"/>
      </rPr>
      <t xml:space="preserve">• </t>
    </r>
    <r>
      <rPr>
        <u/>
        <sz val="11"/>
        <color rgb="FF0070C0"/>
        <rFont val="Arial"/>
        <family val="2"/>
      </rPr>
      <t>Statistiques éclair de la BDCS sur les lits d’hôpital</t>
    </r>
  </si>
  <si>
    <t>Comment citer ce document</t>
  </si>
  <si>
    <r>
      <t>Institut canadien d’information sur la santé.</t>
    </r>
    <r>
      <rPr>
        <i/>
        <sz val="11"/>
        <rFont val="Arial"/>
        <family val="2"/>
      </rPr>
      <t xml:space="preserve"> Tendances des dépenses hospitalières, 2005-2006 à 2018-2019, tableaux de données — série A : dépenses hospitalières par type de dépense</t>
    </r>
    <r>
      <rPr>
        <sz val="11"/>
        <rFont val="Arial"/>
        <family val="2"/>
      </rPr>
      <t>. Ottawa, ON : ICIS; 2019.</t>
    </r>
  </si>
  <si>
    <t>Série A — Dépenses hospitalières des gouvernements provinciaux et territoriaux selon le type de dépense, par province et territoire et au Canada (à l’exclusion du Québec et du Nunavut)</t>
  </si>
  <si>
    <r>
      <rPr>
        <b/>
        <sz val="11"/>
        <rFont val="Arial"/>
        <family val="2"/>
      </rPr>
      <t>Fournitures :</t>
    </r>
    <r>
      <rPr>
        <sz val="11"/>
        <rFont val="Arial"/>
        <family val="2"/>
      </rPr>
      <t xml:space="preserve"> Coût de tous les articles de consommation. 
Regroupements globaux 4 et 5 de comptes secondaires financiers des Normes SIG. 
Remarque : Pour les besoins des présents tableaux, les comptes secondaires financiers SIG 4 63, 4 65, 5 63 et 5 65 sont exclus de cette catégorie et déclarés séparément.</t>
    </r>
  </si>
  <si>
    <r>
      <rPr>
        <b/>
        <sz val="11"/>
        <rFont val="Arial"/>
        <family val="2"/>
      </rPr>
      <t>Médicaments :</t>
    </r>
    <r>
      <rPr>
        <sz val="11"/>
        <rFont val="Arial"/>
        <family val="2"/>
      </rPr>
      <t xml:space="preserve"> Coût des produits pharmaceutiques et thérapeutiques, selon l’American Hospital Formulary Drug Information (AHFS). Inclut les antinéoplasiques; les anti-infectieux (usage systémique); les médicaments agissant sur système nerveux, voies respiratoires et anesthésiques; les médicaments agissant sur le système gastro-intestinal et appareil urinaire; les médicaments agissant sur le système cardiovasculaire et sang; les médicaments à usage ophtalmique et oto-rhino-laryngologique (OORL) et antihistaminiques; les hormones et contraceptifs, y compris les dispositifs; les anti-infectieux et stéroïdes (topiques et gynécologiques) et autres médicaments divers. 
Somme des comptes secondaires financiers SIG 4 63, 4 65, 5 63 et 5 65.</t>
    </r>
  </si>
  <si>
    <r>
      <rPr>
        <b/>
        <sz val="11"/>
        <rFont val="Arial"/>
        <family val="2"/>
      </rPr>
      <t>Personnel :</t>
    </r>
    <r>
      <rPr>
        <sz val="11"/>
        <rFont val="Arial"/>
        <family val="2"/>
      </rPr>
      <t xml:space="preserve"> Somme des salaires bruts (salaires pour heures travaillées, salaires pour heures d’absence rémunérées, salaires pour heures de services achetés) et des frais de charges sociales. 
Regroupement global 3 de comptes secondaires financiers des Normes SIG.</t>
    </r>
  </si>
  <si>
    <r>
      <rPr>
        <b/>
        <sz val="11"/>
        <rFont val="Arial"/>
        <family val="2"/>
      </rPr>
      <t>Divers :</t>
    </r>
    <r>
      <rPr>
        <sz val="11"/>
        <rFont val="Arial"/>
        <family val="2"/>
      </rPr>
      <t xml:space="preserve"> Frais divers qui ne peuvent être facilement ou utilement reliés aux frais de personnel, aux fournitures, à l’équipement et aux services impartis; peut inclure la prestation de services d’un centre d’activité à un autre au sein de l’organisme de services de santé. 
Regroupement global 6 de comptes secondaires financiers des Normes SIG.</t>
    </r>
  </si>
  <si>
    <r>
      <rPr>
        <b/>
        <sz val="11"/>
        <rFont val="Arial"/>
        <family val="2"/>
      </rPr>
      <t>Équipement :</t>
    </r>
    <r>
      <rPr>
        <sz val="11"/>
        <rFont val="Arial"/>
        <family val="2"/>
      </rPr>
      <t xml:space="preserve"> Coût de toutes les dépenses de fonctionnement des centres d’activité qui sont reliées à la fourniture d’équipement principal et des logiciels, et à l’achat d’équipement secondaire. 
Regroupement global 7 de comptes secondaires financiers des Normes SIG.</t>
    </r>
  </si>
  <si>
    <r>
      <rPr>
        <b/>
        <sz val="11"/>
        <rFont val="Arial"/>
        <family val="2"/>
      </rPr>
      <t>Services impartis :</t>
    </r>
    <r>
      <rPr>
        <sz val="11"/>
        <rFont val="Arial"/>
        <family val="2"/>
      </rPr>
      <t xml:space="preserve"> Frais liés à un service ou à un ensemble de services fournis à l’organisme de services de santé par un tiers fournisseur de services impartis qui utilise son personnel et, souvent, ses fournitures, son équipement et ses locaux. Les frais imputés devraient inclure le coût de ces éléments ainsi que la marge bénéficiaire des employés et les dépenses administratives et de soutien. 
Regroupement global 8 de comptes secondaires financiers des Normes SIG.</t>
    </r>
  </si>
  <si>
    <r>
      <rPr>
        <b/>
        <sz val="11"/>
        <rFont val="Arial"/>
        <family val="2"/>
      </rPr>
      <t>Bâtiments et terrains :</t>
    </r>
    <r>
      <rPr>
        <sz val="11"/>
        <rFont val="Arial"/>
        <family val="2"/>
      </rPr>
      <t xml:space="preserve"> Dépenses associées aux bâtiments, à l’équipement de service des bâtiments et aux terrains. Elles sont généralement imputées à un centre de comptabilité, car il n’est pas raisonnable ou pratique de les répartir à tous les centres d’activité de l’organisme. 
Regroupement global 9 de comptes secondaires financiers des Normes SIG.</t>
    </r>
  </si>
  <si>
    <r>
      <rPr>
        <b/>
        <sz val="11"/>
        <rFont val="Arial"/>
        <family val="2"/>
      </rPr>
      <t>Total brut :</t>
    </r>
    <r>
      <rPr>
        <sz val="11"/>
        <rFont val="Arial"/>
        <family val="2"/>
      </rPr>
      <t xml:space="preserve"> Total des dépenses hospitalières avant recouvrements.</t>
    </r>
  </si>
  <si>
    <r>
      <rPr>
        <b/>
        <sz val="11"/>
        <rFont val="Arial"/>
        <family val="2"/>
      </rPr>
      <t>Recouvrements :</t>
    </r>
    <r>
      <rPr>
        <sz val="11"/>
        <rFont val="Arial"/>
        <family val="2"/>
      </rPr>
      <t xml:space="preserve"> Recouvrement des coûts au sein des organismes ou entre eux (p. ex. un hôpital d’une régie régionale de la santé recouvrant les coûts de services de lingerie fournis à un centre de soins communautaires dans la même régie régionale de la santé). 
Comprend les comptes secondaires financiers des Normes SIG 1 21 — Recouvrements au sein de l’entité juridique, 1 22 — Recouvrements entre les centres d’activité, 1 23 — Recouvrements provenant de sources externes et 126 — Remises en argent.</t>
    </r>
  </si>
  <si>
    <r>
      <rPr>
        <b/>
        <sz val="11"/>
        <rFont val="Arial"/>
        <family val="2"/>
      </rPr>
      <t>Dépenses nettes :</t>
    </r>
    <r>
      <rPr>
        <sz val="11"/>
        <rFont val="Arial"/>
        <family val="2"/>
      </rPr>
      <t xml:space="preserve"> Total des dépenses hospitalières après recouvrements.</t>
    </r>
  </si>
  <si>
    <t>Utilisateurs d’un lecteur d’écran : Cet onglet comprend 2 tableaux contenant chacun 2 sous-tableaux. Le premier tableau s’intitule Tableau A.1.1 : Dépenses hospitalières des provinces et territoires selon le type de dépense en millions de dollars courants, Canada (à l’exclusion du Québec et du Nunavut), 2005-2006 à 2018-2019. Le sous-tableau Dépenses par année commence à la cellule A5 et se termine à la cellule K19. Le sous-tableau Variation annuelle en pourcentage commence à la cellule A21 et se termine à la cellule K35. La source commence à la cellule A36. Le deuxième tableau s’intitule Tableau A.1.2 : Répartition en pourcentage des dépenses hospitalières des provinces et territoires selon le type de dépense, Canada (à l’exclusion du Québec et du Nunavut), 2005-2006 à 2018-2019. Le sous-tableau Pourcentage par année commence à la cellule A40 et se termine à la cellule K54. Le sous-tableau Variation annuelle en pourcentage commence à la cellule A56 et se termine à la cellule K70. La source commence à la cellule A71. Un lien de retour à la table des matières se trouve dans la cellule A2.</t>
  </si>
  <si>
    <t>Utilisateurs d’un lecteur d’écran : Cet onglet comprend 2 tableaux qui contiennent chacun 2 sous-tableaux. Le premier tableau s’intitule Tableau A.12.1 : Dépenses hospitalières du territoire selon le type de dépense en millions de dollars courants, Territoires du Nord-Ouest, 2005-2006 à 2018-2019. Le sous-tableau Dépenses par année commence à la cellule A5 et se termine à la cellule K19. Le sous-tableau Variation annuelle en pourcentage commence à la cellule A21 et se termine à la cellule K35. La source commence à la cellule A36. Le deuxième tableau s’intitule Tableau A.12.2 : Répartition en pourcentage des dépenses hospitalières du territoire selon le type de dépense, Territoires du Nord-Ouest, 2005-2006 à 2018-2019. Le sous-tableau Pourcentage par année commence à la cellule A40 et se termine à la cellule K54. Le sous-tableau Variation annuelle en pourcentage commence à la cellule A56 et se termine à la cellule K70. La source commence à la cellule A71. Un lien de retour à la table des matières se trouve dans la cellule A2.</t>
  </si>
  <si>
    <t>Utilisateurs d’un lecteur d’écran : Cet onglet comprend 2 tableaux qui contiennent chacun 2 sous-tableaux. Le premier tableau s’intitule Tableau A.11.1 : Dépenses hospitalières du territoire selon le type de dépense en millions de dollars courants, Yukon, 2005-2006 à 2018-2019. Le sous-tableau Dépenses par année commence à la cellule A5 et se termine à la cellule K19. Le sous-tableau Variation annuelle en pourcentage commence à la cellule A21 et se termine à la cellule K35. La source commence à la cellule A36. Le deuxième tableau s’intitule Tableau A.11.2 : Répartition en pourcentage des dépenses hospitalières du territoire selon le type de dépense, Yukon, 2005-2006 à 2018-2019. Le sous-tableau Pourcentage par année commence à la cellule A40 et se termine à la cellule K54. Le sous-tableau Variation annuelle en pourcentage commence à la cellule A56 et se termine à la cellule K70. La source commence à la cellule A71. Un lien de retour à la table des matières se trouve dans la cellule A2.</t>
  </si>
  <si>
    <t>Utilisateurs d’un lecteur d’écran : Cet onglet comprend 2 tableaux qui contiennent chacun 2 sous-tableaux. Le premier tableau s’intitule Tableau A.10.1 : Dépenses hospitalières de la province selon le type de dépense en millions de dollars courants, Colombie-Britannique, 2005-2006 à 2018-2019. Le sous-tableau Dépenses par année commence à la cellule A5 et se termine à la cellule K19. Le sous-tableau Variation annuelle en pourcentage commence à la cellule A21 et se termine à la cellule K35. La source commence à la cellule A36. Le deuxième tableau s’intitule Tableau A.10.2 : Répartition en pourcentage des dépenses hospitalières de la province selon le type de dépense, Colombie-Britannique, 2005-2006 à 2018-2019. Le sous-tableau Pourcentage par année commence à la cellule A40 et se termine à la cellule K54. Le sous-tableau Variation annuelle en pourcentage commence à la cellule A56 et se termine à la cellule K70. La source commence à la cellule A71. Un lien de retour à la table des matières se trouve dans la cellule A2.</t>
  </si>
  <si>
    <t>Utilisateurs d’un lecteur d’écran : Cet onglet comprend 2 tableaux qui contiennent chacun 2 sous-tableaux. Le premier tableau s’intitule Tableau A.9.1 : Dépenses hospitalières de la province selon le type de dépense en millions de dollars courants, Alberta, 2005-2006 à 2018-2019. Le sous-tableau Dépenses par année commence à la cellule A5 et se termine à la cellule K19. Le sous-tableau Variation annuelle en pourcentage commence à la cellule A21 et se termine à la cellule K35. La source commence à la cellule A36. Le deuxième tableau s’intitule Tableau A.9.2 : Répartition en pourcentage des dépenses hospitalières de la province selon le type de dépense, Alberta, 2005-2006 à 2018-2019. Le sous-tableau Pourcentage par année commence à la cellule A40 et se termine à la cellule K54. Le sous-tableau Variation annuelle en pourcentage commence à la cellule A56 et se termine à la cellule K70. La source commence à la cellule A71. Un lien de retour à la table des matières se trouve dans la cellule A2.</t>
  </si>
  <si>
    <t>Utilisateurs d’un lecteur d’écran : Cet onglet comprend 2 tableaux qui contiennent chacun 2 sous-tableaux. Le premier tableau s’intitule Tableau A.8.1 : Dépenses hospitalières de la province selon le type de dépense en millions de dollars courants, Saskatchewan, 2005-2006 à 2018-2019. Le sous-tableau Dépenses par année commence à la cellule A5 et se termine à la cellule K19. Le sous-tableau Variation annuelle en pourcentage commence à la cellule A21 et se termine à la cellule K35. La source commence à la cellule A36. Le deuxième tableau s’intitule Tableau A.8.2 : Répartition en pourcentage des dépenses hospitalières de la province selon le type de dépense, Saskatchewan, 2005-2006 à 2018-2019. Le sous-tableau Pourcentage par année commence à la cellule A40 et se termine à la cellule K54. Le sous-tableau Variation annuelle en pourcentage commence à la cellule A56 et se termine à la cellule K70. La source commence à la cellule A71. Un lien de retour à la table des matières se trouve dans la cellule A2.</t>
  </si>
  <si>
    <t>Utilisateurs d’un lecteur d’écran : Cet onglet comprend 2 tableaux qui contiennent chacun 2 sous-tableaux. Le premier tableau s’intitule Tableau A.7.1 : Dépenses hospitalières de la province selon le type de dépense en millions de dollars courants, Manitoba, 2005-2006 à 2018-2019. Le sous-tableau Dépenses par année commence à la cellule A5 et se termine à la cellule K19. Le sous-tableau Variation annuelle en pourcentage commence à la cellule A21 et se termine à la cellule K35. La source commence à la cellule A36. Le deuxième tableau s’intitule Tableau A.7.2 : Répartition en pourcentage des dépenses hospitalières de la province selon le type de dépense, Manitoba, 2005-2006 à 2018-2019. Le sous-tableau Pourcentage par année commence à la cellule A40 et se termine à la cellule K54. Le sous-tableau Variation annuelle en pourcentage commence à la cellule A56 et se termine à la cellule K70. La source commence à la cellule A71. Un lien de retour à la table des matières se trouve dans la cellule A2.</t>
  </si>
  <si>
    <t>Utilisateurs d’un lecteur d’écran : Cet onglet comprend 2 tableaux qui contiennent chacun 2 sous-tableaux. Le premier tableau s’intitule Tableau A.6.1 : Dépenses hospitalières de la province selon le type de dépense en millions de dollars courants, Ontario, 2005-2006 à 2018-2019. Le sous-tableau Dépenses par année commence à la cellule A5 et se termine à la cellule K19. Le sous-tableau Variation annuelle en pourcentage commence à la cellule A21 et se termine à la cellule K35. La source commence à la cellule A36. Le deuxième tableau s’intitule Tableau A.6.2 : Répartition en pourcentage des dépenses hospitalières de la province selon le type de dépense, Ontario, 2005-2006 à 2018-2019. Le sous-tableau Pourcentage par année commence à la cellule A40 et se termine à la cellule K54. Le sous-tableau Variation annuelle en pourcentage commence à la cellule A56 et se termine à la cellule K70. La source commence à la cellule A71. Un lien de retour à la table des matières se trouve dans la cellule A2.</t>
  </si>
  <si>
    <t>Utilisateurs d’un lecteur d’écran : Cet onglet comprend 2 tableaux qui contiennent chacun 2 sous-tableaux. Le premier tableau s’intitule Tableau A.5.1 : Dépenses hospitalières de la province selon le type de dépense en millions de dollars courants, Nouveau-Brunswick, 2005-2006 à 2018-2019. Le sous-tableau Dépenses par année commence à la cellule A5 et se termine à la cellule K19. Le sous-tableau Variation annuelle en pourcentage commence à la cellule A21 et se termine à la cellule K35. La source commence à la cellule A36. Le deuxième tableau s’intitule Tableau A.5.2 : Répartition en pourcentage des dépenses hospitalières de la province selon le type de dépense, Nouveau-Brunswick, 2005-2006 à 2018-2019. Le sous-tableau Pourcentage par année commence à la cellule A40 et se termine à la cellule K54. Le sous-tableau Variation annuelle en pourcentage commence à la cellule A56 et se termine à la cellule K70. La source commence à la cellule A71. Un lien de retour à la table des matières se trouve dans la cellule A2.</t>
  </si>
  <si>
    <t>Utilisateurs d’un lecteur d’écran : Cet onglet comprend 2 tableaux qui contiennent chacun 2 sous-tableaux. Le premier tableau s’intitule Tableau A.4.1 : Dépenses hospitalières de la province selon le type de dépense en millions de dollars courants, Nouvelle-Écosse, 2005-2006 à 2018-2019. Le sous-tableau Dépenses par année commence à la cellule A5 et se termine à la cellule K19. Le sous-tableau Variation annuelle en pourcentage commence à la cellule A21 et se termine à la cellule K35. La source commence à la cellule A36. Le deuxième tableau s’intitule Tableau A.4.2 : Répartition en pourcentage des dépenses hospitalières de la province selon le type de dépense, Nouvelle-Écosse, 2005-2006 à 2018-2019. Le sous-tableau Pourcentage par année commence à la cellule A40 et se termine à la cellule K54. Le sous-tableau Variation annuelle en pourcentage commence à la cellule A56 et se termine à la cellule K70. La source commence à la cellule A70. Un lien de retour à la table des matières se trouve dans la cellule A2.</t>
  </si>
  <si>
    <t>Utilisateurs d’un lecteur d’écran : Cet onglet comprend 2 tableaux qui contiennent chacun 2 sous-tableaux. Le premier tableau s’intitule Tableau A.3.1 : Dépenses hospitalières de la province selon le type de dépense en millions de dollars courants, Île-du-Prince-Édouard, 2005-2006 à 2018-2019. Le sous-tableau Dépenses par année commence à la cellule A5 et se termine à la cellule K19. Le sous-tableau Variation annuelle en pourcentage commence à la cellule A21 et se termine à la cellule K35. La source commence à la cellule A36. Le deuxième tableau s’intitule Tableau A.3.2 : Répartition en pourcentage des dépenses hospitalières de la province selon le type de dépense, Île-du-Prince-Édouard, 2005-2006 à 2018-2019. Le sous-tableau Pourcentage par année commence à la cellule A40 et se termine à la cellule K54. Le sous-tableau Variation annuelle en pourcentage commence à la cellule A56 et se termine à la cellule K70. La source commence à la cellule A71. Un lien de retour à la table des matières se trouve dans la cellule A2.</t>
  </si>
  <si>
    <t>Utilisateurs d’un lecteur d’écran : Cet onglet comprend 2 tableaux qui contiennent chacun 2 sous-tableaux. Le premier tableau s’intitule Tableau A.2.1 : Dépenses hospitalières de la province selon le type de dépense en millions de dollars courants, Terre-Neuve-et-Labrador, 2005-2006 à 2018-2019. Le sous-tableau Dépenses par année commence à la cellule A5 et se termine à la cellule K19. Le sous-tableau Variation annuelle en pourcentage commence à la cellule A21 et se termine à la cellule K35. La source commence à la cellule A36. Le deuxième tableau s’intitule Tableau A.2.2 : Répartition en pourcentage des dépenses hospitalières de la province selon le type de dépense, Terre-Neuve-et-Labrador, 2005-2006 à 2018-2019. Le sous-tableau Pourcentage par année commence à la cellule A40 et se termine à la cellule K54. Le sous-tableau Variation annuelle en pourcentage commence à la cellule A56 et se termine à la cellule K70. La source commence à la cellule A71. Un lien de retour à la table des matières se trouve dans la cellule A2.</t>
  </si>
  <si>
    <t>Base de données canadienne SIG, 2005 à 2018, Institut canadien d’information sur la santé.</t>
  </si>
  <si>
    <r>
      <rPr>
        <sz val="11"/>
        <color theme="1"/>
        <rFont val="Arial"/>
        <family val="2"/>
      </rPr>
      <t xml:space="preserve">LinkedIn : </t>
    </r>
    <r>
      <rPr>
        <u/>
        <sz val="11"/>
        <color rgb="FF0070C0"/>
        <rFont val="Arial"/>
        <family val="2"/>
      </rPr>
      <t>linkedin.com/company/canadian-institute-for-health-information</t>
    </r>
  </si>
  <si>
    <r>
      <t xml:space="preserve">Les variables et concepts utilisés pour recueillir des données dans la BDCS reposent sur les </t>
    </r>
    <r>
      <rPr>
        <i/>
        <sz val="11"/>
        <color theme="1"/>
        <rFont val="Arial"/>
        <family val="2"/>
      </rPr>
      <t>Normes sur les systèmes d’information de gestion dans les organismes de santé du Canada</t>
    </r>
    <r>
      <rPr>
        <sz val="11"/>
        <color theme="1"/>
        <rFont val="Arial"/>
        <family val="2"/>
      </rPr>
      <t xml:space="preserve"> (Normes SIG pour 2016, 2013, 2011 et 2009, et Guide SIG pour 2006 et 2004).
</t>
    </r>
  </si>
  <si>
    <r>
      <t xml:space="preserve">Tableau A.1.2  </t>
    </r>
    <r>
      <rPr>
        <sz val="12"/>
        <color theme="1"/>
        <rFont val="Arial"/>
        <family val="2"/>
      </rPr>
      <t>Répartition en pourcentage des dépenses hospitalières des provinces et territoires selon le type de dépense, Canada (à l’exclusion du Québec et du Nunavut), 2005-2006 à 2018-2019</t>
    </r>
  </si>
  <si>
    <r>
      <t>Tableau A.1.1</t>
    </r>
    <r>
      <rPr>
        <sz val="12"/>
        <rFont val="Arial"/>
        <family val="2"/>
      </rPr>
      <t xml:space="preserve">  Dépenses hospitalières des provinces et territoires selon le type de dépense en millions de dollars courants, Canada (à l’exclusion du Québec et du Nunavut), 2005-2006 à 2018-2019 </t>
    </r>
  </si>
  <si>
    <r>
      <t>Tableau A.2.1</t>
    </r>
    <r>
      <rPr>
        <sz val="12"/>
        <rFont val="Arial"/>
        <family val="2"/>
      </rPr>
      <t xml:space="preserve">  Dépenses hospitalières de la province selon le type de dépense en millions de dollars courants, Terre-Neuve-et-Labrador, 2005-2006 à 2018-2019 </t>
    </r>
  </si>
  <si>
    <r>
      <t>Tableau A.2.2</t>
    </r>
    <r>
      <rPr>
        <sz val="12"/>
        <color indexed="8"/>
        <rFont val="Arial"/>
        <family val="2"/>
      </rPr>
      <t xml:space="preserve">  Répartition en pourcentage des dépenses hospitalières de la province selon le type de dépense, Terre-Neuve-et-Labrador, 2005-2006 à 2018–2019</t>
    </r>
  </si>
  <si>
    <r>
      <t>Tableau A.3.1</t>
    </r>
    <r>
      <rPr>
        <sz val="12"/>
        <rFont val="Arial"/>
        <family val="2"/>
      </rPr>
      <t xml:space="preserve">  Dépenses hospitalières de la province selon le type de dépense en millions de dollars courants, Île-du-Prince-Édouard, 2005-2006 à 2018-2019</t>
    </r>
  </si>
  <si>
    <r>
      <t>Tableau A.3.2</t>
    </r>
    <r>
      <rPr>
        <sz val="12"/>
        <color indexed="8"/>
        <rFont val="Arial"/>
        <family val="2"/>
      </rPr>
      <t xml:space="preserve">  Répartition en pourcentage des dépenses hospitalières de la province selon le type de dépense, Île-du-Prince-Édouard, 2005-2006 à 2018-2019</t>
    </r>
  </si>
  <si>
    <r>
      <t>Tableau A.4.1</t>
    </r>
    <r>
      <rPr>
        <sz val="12"/>
        <rFont val="Arial"/>
        <family val="2"/>
      </rPr>
      <t xml:space="preserve">  Dépenses hospitalières de la province selon le type de dépense en millions de dollars courants, Nouvelle-Écosse, 2005-2006 à 2018-2019</t>
    </r>
  </si>
  <si>
    <r>
      <t>Tableau A.4.2</t>
    </r>
    <r>
      <rPr>
        <sz val="12"/>
        <color indexed="8"/>
        <rFont val="Arial"/>
        <family val="2"/>
      </rPr>
      <t xml:space="preserve">  Répartition en pourcentage des dépenses hospitalières de la province selon le type de dépense, Nouvelle-Écosse, 2005-2006 à 2018-2019</t>
    </r>
  </si>
  <si>
    <r>
      <t>Tableau A.5.1</t>
    </r>
    <r>
      <rPr>
        <sz val="12"/>
        <rFont val="Arial"/>
        <family val="2"/>
      </rPr>
      <t xml:space="preserve">  Dépenses hospitalières de la province selon le type de dépense en millions de dollars courants, Nouveau-Brunswick, 2005-2006 à 2018-2019</t>
    </r>
  </si>
  <si>
    <r>
      <t>Tableau A.5.2</t>
    </r>
    <r>
      <rPr>
        <sz val="12"/>
        <color indexed="8"/>
        <rFont val="Arial"/>
        <family val="2"/>
      </rPr>
      <t xml:space="preserve">  Répartition en pourcentage des dépenses hospitalières de la province selon le type de dépense, Nouveau-Brunswick, 2005-2006 à 2018-2019</t>
    </r>
  </si>
  <si>
    <r>
      <t>Tableau A.6.1</t>
    </r>
    <r>
      <rPr>
        <sz val="12"/>
        <rFont val="Arial"/>
        <family val="2"/>
      </rPr>
      <t xml:space="preserve">  Dépenses hospitalières de la province selon le type de dépense en millions de dollars courants, Ontario, 2005-2006 à 2018-2019</t>
    </r>
  </si>
  <si>
    <r>
      <t>Tableau A.6.2</t>
    </r>
    <r>
      <rPr>
        <sz val="12"/>
        <color indexed="8"/>
        <rFont val="Arial"/>
        <family val="2"/>
      </rPr>
      <t xml:space="preserve">  Répartition en pourcentage des dépenses hospitalières de la province selon le type de dépense, Ontario, 2005-2006 à 2018-2019</t>
    </r>
  </si>
  <si>
    <r>
      <t>Tableau A.7.1</t>
    </r>
    <r>
      <rPr>
        <sz val="12"/>
        <rFont val="Arial"/>
        <family val="2"/>
      </rPr>
      <t xml:space="preserve">  Dépenses hospitalières de la province selon le type de dépense en millions de dollars courants, Manitoba, 2005-2006 à 2018-2019</t>
    </r>
  </si>
  <si>
    <r>
      <t>Tableau A.7.2</t>
    </r>
    <r>
      <rPr>
        <sz val="12"/>
        <color indexed="8"/>
        <rFont val="Arial"/>
        <family val="2"/>
      </rPr>
      <t xml:space="preserve">  Répartition en pourcentage des dépenses hospitalières de la province selon le type de dépense, Manitoba, 2005-2006 à 2018-2019</t>
    </r>
  </si>
  <si>
    <r>
      <t>Tableau A.8.1</t>
    </r>
    <r>
      <rPr>
        <sz val="12"/>
        <rFont val="Arial"/>
        <family val="2"/>
      </rPr>
      <t xml:space="preserve">  Dépenses hospitalières de la province selon le type de dépense en millions de dollars courants, Saskatchewan, 2005-2006 à 2018-2019 </t>
    </r>
  </si>
  <si>
    <r>
      <t>Tableau A.8.2</t>
    </r>
    <r>
      <rPr>
        <sz val="12"/>
        <color indexed="8"/>
        <rFont val="Arial"/>
        <family val="2"/>
      </rPr>
      <t xml:space="preserve">  Répartition en pourcentage des dépenses hospitalières de la province selon le type de dépense, Saskatchewan, 2005-2006 à 2018-2019</t>
    </r>
  </si>
  <si>
    <r>
      <t>Tableau A.9.1</t>
    </r>
    <r>
      <rPr>
        <sz val="12"/>
        <rFont val="Arial"/>
        <family val="2"/>
      </rPr>
      <t xml:space="preserve">  Dépenses hospitalières de la province selon le type de dépense en millions de dollars courants, Alberta, 2005-2006 à 2018-2019</t>
    </r>
  </si>
  <si>
    <r>
      <t>Tableau A.9.2</t>
    </r>
    <r>
      <rPr>
        <sz val="12"/>
        <color indexed="8"/>
        <rFont val="Arial"/>
        <family val="2"/>
      </rPr>
      <t xml:space="preserve">  Répartition en pourcentage des dépenses hospitalières de la province selon le type de dépense, Alberta, 2005-2006 à 2018-2019</t>
    </r>
  </si>
  <si>
    <r>
      <t>Tableau A.10.1</t>
    </r>
    <r>
      <rPr>
        <sz val="12"/>
        <rFont val="Arial"/>
        <family val="2"/>
      </rPr>
      <t xml:space="preserve">  Dépenses hospitalières de la province selon le type de dépense en millions de dollars courants, Colombie-Britannique, 2005-2006 à 2018-2019</t>
    </r>
  </si>
  <si>
    <r>
      <t>Tableau A.10.2</t>
    </r>
    <r>
      <rPr>
        <sz val="12"/>
        <color indexed="8"/>
        <rFont val="Arial"/>
        <family val="2"/>
      </rPr>
      <t xml:space="preserve">  Répartition en pourcentage des dépenses hospitalières de la province selon le type de dépense, Colombie-Britannique, 2005-2006 à 2018-2019</t>
    </r>
  </si>
  <si>
    <r>
      <t>Tableau A.11.1</t>
    </r>
    <r>
      <rPr>
        <sz val="12"/>
        <rFont val="Arial"/>
        <family val="2"/>
      </rPr>
      <t xml:space="preserve">  Dépenses hospitalières du territoire selon le type de dépense en millions de dollars courants, Yukon, 2005-2006 à 2018-2019</t>
    </r>
  </si>
  <si>
    <r>
      <t>Tableau A.11.2</t>
    </r>
    <r>
      <rPr>
        <sz val="12"/>
        <color indexed="8"/>
        <rFont val="Arial"/>
        <family val="2"/>
      </rPr>
      <t xml:space="preserve">  Répartition en pourcentage des dépenses hospitalières du territoire selon le type de dépense, Yukon, 2005-2006 à 2018-2019</t>
    </r>
  </si>
  <si>
    <r>
      <t>Tableau A.12.1</t>
    </r>
    <r>
      <rPr>
        <sz val="12"/>
        <rFont val="Arial"/>
        <family val="2"/>
      </rPr>
      <t xml:space="preserve">  Dépenses hospitalières du territoire selon le type de dépense en millions de dollars courants, Territoires du Nord-Ouest, 2005-2006 à 2018-2019</t>
    </r>
  </si>
  <si>
    <t>Canada (sauf le Qc et le Nun.) : Dépenses hospitalières des provinces et territoires selon le type de dépense en millions de dollars courants, Canada (à l’exclusion du Québec et du Nunavut), 2005-2006 à 2018-2019</t>
  </si>
  <si>
    <t>T.-N.-L. : Dépenses hospitalières de la province selon le type de dépense en millions de dollars courants, Terre-Neuve-et-Labrador, 2005-2006 à 2018-2019</t>
  </si>
  <si>
    <t>Î.-P.-É. : Dépenses hospitalières de la province selon le type de dépense en millions de dollars courants, Île-du-Prince-Édouard, 2005-2006 à 2018-2019</t>
  </si>
  <si>
    <t>N.-É. : Dépenses hospitalières de la province selon le type de dépense en millions de dollars courants, Nouvelle-Écosse, 2005-2006 à 2018-2019</t>
  </si>
  <si>
    <t>N.-B. : Dépenses hospitalières de la province selon le type de dépense en millions de dollars courants, Nouveau-Brunswick, 2005-2006 à 2018-2019</t>
  </si>
  <si>
    <t>Ont. : Dépenses hospitalières de la province selon le type de dépense en millions de dollars courants, Ontario, 2005-2006 à 2018-2019</t>
  </si>
  <si>
    <t>Man. : Dépenses hospitalières de la province selon le type de dépense en millions de dollars courants, Manitoba, 2005-2006 à 2018-2019</t>
  </si>
  <si>
    <t>Sask. : Dépenses hospitalières de la province selon le type de dépense en millions de dollars courants, Saskatchewan, 2005-2006 à 2018-2019</t>
  </si>
  <si>
    <t>Alb. : Dépenses hospitalières de la province selon le type de dépense en millions de dollars courants, Alberta, 2005-2006 à 2018-2019</t>
  </si>
  <si>
    <t>C.-B. : Dépenses hospitalières de la province selon le type de dépense en millions de dollars courants, Colombie-Britannique, 2005-2006 à 2018-2019</t>
  </si>
  <si>
    <t>Yn : Dépenses hospitalières du territoire selon le type de dépense en millions de dollars courants, Yukon, 2005-2006 à 2018-2019</t>
  </si>
  <si>
    <t>T.N.-O. : Dépenses hospitalières du territoire selon le type de dépense en millions de dollars courants, Territoires du Nord-Ouest, 2005-2006 à 2018-2019</t>
  </si>
  <si>
    <r>
      <t>Tableau A.12.2</t>
    </r>
    <r>
      <rPr>
        <sz val="12"/>
        <color indexed="8"/>
        <rFont val="Arial"/>
        <family val="2"/>
      </rPr>
      <t xml:space="preserve">  Répartition en pourcentage des dépenses hospitalières du territoire selon le type de dépense, Territoires du Nord-Ouest, 2005-2006 à 2018-2019</t>
    </r>
  </si>
  <si>
    <r>
      <t xml:space="preserve">Les données du présent fichier rendent compte de l’ensemble des activités hospitalières telles que déclarées à la BDCS par les ministères de la Santé. Les résultats pourraient changer en fonction d’éventuelles resoumissions de données. Les données de la BDCS sont à jour au 18 juin 2020.
Étant donné que les mécanismes de déclaration de la rémunération des médecins varient d’une province et d’un territoire à l’autre, la rémunération du personnel médical a été exclue des dépenses hospitalières afin de faciliter la comparaison des valeurs entre les provinces et territoires. 
Notez que les sources de la BDCS (les organismes de santé par l’intermédiaire de leur ministère de la Santé) diffèrent de celles de la Base de données sur les dépenses nationales de santé (les comptes publics provinciaux et territoriaux). Par conséquent, les chiffres sur les dépenses totales peuvent être légèrement différents.
En 2016-2017 et 2017-2018, les dépenses administratives déclarées par les Territoires du Nord-Ouest </t>
    </r>
    <r>
      <rPr>
        <b/>
        <sz val="11"/>
        <rFont val="Arial"/>
        <family val="2"/>
      </rPr>
      <t>excluent</t>
    </r>
    <r>
      <rPr>
        <sz val="11"/>
        <rFont val="Arial"/>
        <family val="2"/>
      </rPr>
      <t xml:space="preserve"> les services centralisés fournis par l’Administration des services de santé et des services sociaux des Territoires du Nord-Ouest (ASTNO). Les dépenses des territoires doivent être interprétées avec prudence. Établie le 1er août 2016, l’ASTNO est l’une des 3 administrations de services de santé et de services sociaux des Territoires du Nord-Ouest. Elle dessert les régions de Beaufort-Delta, du Sahtú, du Dehcho, de Yellowknife et de Fort Smith et est responsable de l’exploitation de l’Hôpital territorial Stanton. Avant 2016, les Territoires du Nord-Ouest comptaient au total 8 autorités régionales de la santé.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</si>
</sst>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quot;$&quot;* #,##0_-;\-&quot;$&quot;* #,##0_-;_-&quot;$&quot;* &quot;-&quot;_-;_-@_-"/>
    <numFmt numFmtId="165" formatCode="_-* #,##0_-;\-* #,##0_-;_-* &quot;-&quot;_-;_-@_-"/>
    <numFmt numFmtId="166" formatCode="_-&quot;$&quot;* #,##0.00_-;\-&quot;$&quot;* #,##0.00_-;_-&quot;$&quot;* &quot;-&quot;??_-;_-@_-"/>
    <numFmt numFmtId="167" formatCode="_(* #,##0.00_);_(* \(#,##0.00\);_(* &quot;-&quot;??_);_(@_)"/>
    <numFmt numFmtId="168" formatCode="0.0"/>
    <numFmt numFmtId="169" formatCode="#,##0.0"/>
    <numFmt numFmtId="170" formatCode="#,###.0,,"/>
    <numFmt numFmtId="171" formatCode="##,##0.0,,"/>
  </numFmts>
  <fonts count="50" x14ac:knownFonts="1">
    <font>
      <sz val="11"/>
      <color theme="1"/>
      <name val="Arial"/>
      <family val="2"/>
    </font>
    <font>
      <sz val="11"/>
      <color theme="1"/>
      <name val="Calibri"/>
      <family val="2"/>
      <scheme val="minor"/>
    </font>
    <font>
      <sz val="10"/>
      <name val="Arial"/>
      <family val="2"/>
    </font>
    <font>
      <sz val="11"/>
      <color rgb="FF000000"/>
      <name val="Arial"/>
      <family val="2"/>
    </font>
    <font>
      <b/>
      <sz val="11"/>
      <color rgb="FF000000"/>
      <name val="Arial"/>
      <family val="2"/>
    </font>
    <font>
      <b/>
      <sz val="11"/>
      <color rgb="FFFFFFFF"/>
      <name val="Arial"/>
      <family val="2"/>
    </font>
    <font>
      <b/>
      <sz val="9"/>
      <color rgb="FF000000"/>
      <name val="Arial"/>
      <family val="2"/>
    </font>
    <font>
      <sz val="9"/>
      <color rgb="FF000000"/>
      <name val="Arial"/>
      <family val="2"/>
    </font>
    <font>
      <sz val="11"/>
      <name val="Arial"/>
      <family val="2"/>
    </font>
    <font>
      <sz val="12"/>
      <name val="Arial"/>
      <family val="2"/>
    </font>
    <font>
      <sz val="11"/>
      <color theme="1"/>
      <name val="Arial"/>
      <family val="2"/>
    </font>
    <font>
      <sz val="30"/>
      <name val="Calibri"/>
      <family val="2"/>
    </font>
    <font>
      <sz val="24"/>
      <name val="Calibri"/>
      <family val="2"/>
    </font>
    <font>
      <u/>
      <sz val="11"/>
      <color rgb="FF0070C0"/>
      <name val="Arial"/>
      <family val="2"/>
    </font>
    <font>
      <sz val="24"/>
      <color theme="1"/>
      <name val="Arial"/>
      <family val="2"/>
    </font>
    <font>
      <b/>
      <sz val="11"/>
      <color theme="0"/>
      <name val="Arial"/>
      <family val="2"/>
    </font>
    <font>
      <sz val="30"/>
      <color theme="1"/>
      <name val="Arial"/>
      <family val="2"/>
    </font>
    <font>
      <b/>
      <sz val="12"/>
      <color theme="1"/>
      <name val="Arial"/>
      <family val="2"/>
    </font>
    <font>
      <sz val="10"/>
      <name val="Univers"/>
      <family val="2"/>
    </font>
    <font>
      <sz val="24"/>
      <name val="Arial"/>
      <family val="2"/>
    </font>
    <font>
      <b/>
      <sz val="11"/>
      <name val="Arial"/>
      <family val="2"/>
    </font>
    <font>
      <sz val="10"/>
      <name val="Arial"/>
      <family val="2"/>
    </font>
    <font>
      <sz val="11"/>
      <color rgb="FF0070C0"/>
      <name val="Arial"/>
      <family val="2"/>
    </font>
    <font>
      <sz val="12"/>
      <color theme="1"/>
      <name val="Arial"/>
      <family val="2"/>
    </font>
    <font>
      <b/>
      <sz val="9"/>
      <color theme="1"/>
      <name val="Arial"/>
      <family val="2"/>
    </font>
    <font>
      <sz val="9"/>
      <color theme="1"/>
      <name val="Arial"/>
      <family val="2"/>
    </font>
    <font>
      <u/>
      <sz val="11"/>
      <color rgb="FF852062"/>
      <name val="Arial"/>
      <family val="2"/>
    </font>
    <font>
      <b/>
      <sz val="18"/>
      <name val="Calibri"/>
      <family val="2"/>
    </font>
    <font>
      <b/>
      <sz val="15"/>
      <name val="Calibri"/>
      <family val="2"/>
    </font>
    <font>
      <sz val="9"/>
      <name val="Arial"/>
      <family val="2"/>
    </font>
    <font>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name val="Arial"/>
      <family val="2"/>
    </font>
    <font>
      <b/>
      <sz val="12"/>
      <name val="Arial"/>
      <family val="2"/>
    </font>
    <font>
      <b/>
      <sz val="12"/>
      <color indexed="8"/>
      <name val="Arial"/>
      <family val="2"/>
    </font>
    <font>
      <b/>
      <sz val="11"/>
      <color indexed="8"/>
      <name val="Arial"/>
      <family val="2"/>
    </font>
    <font>
      <i/>
      <sz val="11"/>
      <color theme="1"/>
      <name val="Arial"/>
      <family val="2"/>
    </font>
    <font>
      <sz val="12"/>
      <color indexed="8"/>
      <name val="Arial"/>
      <family val="2"/>
    </font>
    <font>
      <b/>
      <sz val="11"/>
      <color theme="1"/>
      <name val="Arial"/>
      <family val="2"/>
    </font>
  </fonts>
  <fills count="38">
    <fill>
      <patternFill patternType="none"/>
    </fill>
    <fill>
      <patternFill patternType="gray125"/>
    </fill>
    <fill>
      <patternFill patternType="solid">
        <fgColor rgb="FF58595B"/>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A7A9A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auto="1"/>
      </left>
      <right style="thin">
        <color auto="1"/>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rgb="FFFFFFFF"/>
      </right>
      <top style="thin">
        <color indexed="64"/>
      </top>
      <bottom style="thin">
        <color indexed="64"/>
      </bottom>
      <diagonal/>
    </border>
    <border>
      <left style="thin">
        <color rgb="FFFFFFFF"/>
      </left>
      <right style="thin">
        <color rgb="FFFFFFFF"/>
      </right>
      <top style="thin">
        <color indexed="64"/>
      </top>
      <bottom style="thin">
        <color indexed="64"/>
      </bottom>
      <diagonal/>
    </border>
    <border>
      <left/>
      <right style="thin">
        <color auto="1"/>
      </right>
      <top style="thin">
        <color indexed="64"/>
      </top>
      <bottom style="thin">
        <color indexed="64"/>
      </bottom>
      <diagonal/>
    </border>
    <border>
      <left style="thin">
        <color rgb="FFFFFFFF"/>
      </left>
      <right/>
      <top style="thin">
        <color indexed="64"/>
      </top>
      <bottom style="thin">
        <color indexed="64"/>
      </bottom>
      <diagonal/>
    </border>
    <border>
      <left style="thin">
        <color auto="1"/>
      </left>
      <right/>
      <top style="thin">
        <color indexed="64"/>
      </top>
      <bottom style="thin">
        <color indexed="64"/>
      </bottom>
      <diagonal/>
    </border>
    <border>
      <left style="thin">
        <color auto="1"/>
      </left>
      <right/>
      <top style="thin">
        <color indexed="64"/>
      </top>
      <bottom/>
      <diagonal/>
    </border>
    <border>
      <left/>
      <right style="thin">
        <color theme="0"/>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13" fillId="0" borderId="0" applyNumberFormat="0" applyFill="0" applyBorder="0" applyAlignment="0" applyProtection="0"/>
    <xf numFmtId="0" fontId="3" fillId="0" borderId="0" applyNumberFormat="0" applyFill="0" applyBorder="0" applyProtection="0">
      <alignment horizontal="left" vertical="top" wrapText="1"/>
    </xf>
    <xf numFmtId="167" fontId="21" fillId="0" borderId="0" applyFont="0" applyFill="0" applyBorder="0" applyAlignment="0" applyProtection="0"/>
    <xf numFmtId="0" fontId="26" fillId="0" borderId="0" applyNumberFormat="0" applyFill="0" applyBorder="0" applyAlignment="0" applyProtection="0"/>
    <xf numFmtId="0" fontId="11" fillId="0" borderId="0" applyNumberFormat="0" applyFill="0" applyProtection="0">
      <alignment horizontal="left" vertical="top"/>
    </xf>
    <xf numFmtId="0" fontId="12" fillId="0" borderId="0" applyNumberFormat="0" applyFill="0" applyProtection="0">
      <alignment horizontal="left" vertical="top"/>
    </xf>
    <xf numFmtId="0" fontId="27" fillId="0" borderId="0" applyNumberFormat="0" applyFill="0" applyProtection="0">
      <alignment horizontal="left" vertical="top"/>
    </xf>
    <xf numFmtId="0" fontId="28" fillId="0" borderId="0" applyNumberFormat="0" applyFill="0" applyProtection="0">
      <alignment horizontal="left" vertical="top"/>
    </xf>
    <xf numFmtId="0" fontId="23" fillId="0" borderId="0" applyNumberFormat="0" applyFill="0" applyProtection="0">
      <alignment horizontal="left" vertical="top"/>
    </xf>
    <xf numFmtId="0" fontId="15" fillId="2" borderId="10" applyNumberFormat="0" applyAlignment="0">
      <alignment horizontal="left" vertical="top"/>
    </xf>
    <xf numFmtId="0" fontId="29" fillId="0" borderId="0" applyNumberFormat="0" applyProtection="0">
      <alignment horizontal="left" vertical="top"/>
    </xf>
    <xf numFmtId="0" fontId="20" fillId="6" borderId="3" applyNumberFormat="0" applyProtection="0">
      <alignment horizontal="left" vertical="top"/>
    </xf>
    <xf numFmtId="0" fontId="23" fillId="0" borderId="0" applyNumberFormat="0" applyFill="0" applyProtection="0">
      <alignment horizontal="left" vertical="top"/>
    </xf>
    <xf numFmtId="165"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9" fontId="10" fillId="0" borderId="0" applyFont="0" applyFill="0" applyBorder="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0" applyNumberFormat="0" applyBorder="0" applyAlignment="0" applyProtection="0"/>
    <xf numFmtId="0" fontId="34" fillId="10" borderId="11" applyNumberFormat="0" applyAlignment="0" applyProtection="0"/>
    <xf numFmtId="0" fontId="35" fillId="11" borderId="12" applyNumberFormat="0" applyAlignment="0" applyProtection="0"/>
    <xf numFmtId="0" fontId="36" fillId="11" borderId="11" applyNumberFormat="0" applyAlignment="0" applyProtection="0"/>
    <xf numFmtId="0" fontId="37" fillId="0" borderId="13" applyNumberFormat="0" applyFill="0" applyAlignment="0" applyProtection="0"/>
    <xf numFmtId="0" fontId="38" fillId="12" borderId="14" applyNumberFormat="0" applyAlignment="0" applyProtection="0"/>
    <xf numFmtId="0" fontId="39" fillId="0" borderId="0" applyNumberFormat="0" applyFill="0" applyBorder="0" applyAlignment="0" applyProtection="0"/>
    <xf numFmtId="0" fontId="10" fillId="13" borderId="15" applyNumberFormat="0" applyFont="0" applyAlignment="0" applyProtection="0"/>
    <xf numFmtId="0" fontId="40" fillId="0" borderId="0" applyNumberFormat="0" applyFill="0" applyBorder="0" applyAlignment="0" applyProtection="0"/>
    <xf numFmtId="0" fontId="41" fillId="0" borderId="16" applyNumberFormat="0" applyFill="0" applyAlignment="0" applyProtection="0"/>
    <xf numFmtId="0" fontId="4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2" fillId="37" borderId="0" applyNumberFormat="0" applyBorder="0" applyAlignment="0" applyProtection="0"/>
  </cellStyleXfs>
  <cellXfs count="124">
    <xf numFmtId="0" fontId="0" fillId="0" borderId="0" xfId="0"/>
    <xf numFmtId="49" fontId="13" fillId="0" borderId="0" xfId="1" applyNumberFormat="1" applyFill="1" applyBorder="1" applyAlignment="1">
      <alignment vertical="top"/>
    </xf>
    <xf numFmtId="0" fontId="3" fillId="0" borderId="0" xfId="0" applyFont="1" applyFill="1" applyAlignment="1"/>
    <xf numFmtId="0" fontId="4" fillId="0" borderId="0" xfId="0" applyFont="1" applyFill="1" applyAlignment="1"/>
    <xf numFmtId="0" fontId="8" fillId="0" borderId="0" xfId="0" applyFont="1"/>
    <xf numFmtId="49" fontId="13" fillId="0" borderId="0" xfId="1" applyNumberFormat="1" applyAlignment="1">
      <alignment vertical="top" wrapText="1"/>
    </xf>
    <xf numFmtId="0" fontId="3" fillId="0" borderId="0" xfId="2" applyAlignment="1">
      <alignment vertical="top" wrapText="1"/>
    </xf>
    <xf numFmtId="0" fontId="0" fillId="0" borderId="0" xfId="0"/>
    <xf numFmtId="49" fontId="13" fillId="0" borderId="0" xfId="1" applyNumberFormat="1" applyAlignment="1">
      <alignment vertical="top"/>
    </xf>
    <xf numFmtId="0" fontId="0" fillId="0" borderId="0" xfId="0" applyAlignment="1">
      <alignment vertical="center"/>
    </xf>
    <xf numFmtId="0" fontId="10" fillId="0" borderId="0" xfId="0" applyFont="1"/>
    <xf numFmtId="0" fontId="3" fillId="0" borderId="0" xfId="0" applyFont="1" applyFill="1" applyBorder="1" applyAlignment="1">
      <alignment vertical="top"/>
    </xf>
    <xf numFmtId="0" fontId="3" fillId="0" borderId="0" xfId="0" applyFont="1" applyFill="1" applyAlignment="1">
      <alignment vertical="top"/>
    </xf>
    <xf numFmtId="37" fontId="6" fillId="3" borderId="0" xfId="0" applyNumberFormat="1" applyFont="1" applyFill="1" applyBorder="1" applyAlignment="1">
      <alignment horizontal="left"/>
    </xf>
    <xf numFmtId="168" fontId="7" fillId="3" borderId="0" xfId="0" applyNumberFormat="1" applyFont="1" applyFill="1" applyBorder="1" applyAlignment="1">
      <alignment horizontal="right" indent="1"/>
    </xf>
    <xf numFmtId="0" fontId="10" fillId="0" borderId="0" xfId="0" applyFont="1" applyAlignment="1">
      <alignment horizontal="left" vertical="top" wrapText="1"/>
    </xf>
    <xf numFmtId="0" fontId="10" fillId="0" borderId="0" xfId="0" applyFont="1" applyAlignment="1"/>
    <xf numFmtId="0" fontId="3" fillId="0" borderId="0" xfId="0" applyFont="1" applyAlignment="1">
      <alignment vertical="top"/>
    </xf>
    <xf numFmtId="0" fontId="16" fillId="0" borderId="0" xfId="0" applyFont="1"/>
    <xf numFmtId="0" fontId="18" fillId="3" borderId="0" xfId="0" applyFont="1" applyFill="1" applyAlignment="1">
      <alignment vertical="center"/>
    </xf>
    <xf numFmtId="0" fontId="4" fillId="0" borderId="3" xfId="0" applyFont="1" applyFill="1" applyBorder="1" applyAlignment="1">
      <alignment horizontal="left" vertical="center"/>
    </xf>
    <xf numFmtId="0" fontId="3" fillId="3" borderId="0" xfId="0" applyFont="1" applyFill="1" applyBorder="1" applyAlignment="1"/>
    <xf numFmtId="0" fontId="15" fillId="2" borderId="5" xfId="0" applyFont="1" applyFill="1" applyBorder="1" applyAlignment="1">
      <alignment horizontal="center" wrapText="1"/>
    </xf>
    <xf numFmtId="0" fontId="5" fillId="2" borderId="5" xfId="0" applyFont="1" applyFill="1" applyBorder="1" applyAlignment="1">
      <alignment horizontal="center" wrapText="1"/>
    </xf>
    <xf numFmtId="0" fontId="3" fillId="3" borderId="3" xfId="0" applyFont="1" applyFill="1" applyBorder="1" applyAlignment="1"/>
    <xf numFmtId="170" fontId="3" fillId="0" borderId="0" xfId="0" applyNumberFormat="1" applyFont="1" applyFill="1" applyAlignment="1"/>
    <xf numFmtId="0" fontId="14" fillId="3" borderId="0" xfId="0" applyFont="1" applyFill="1" applyAlignment="1"/>
    <xf numFmtId="0" fontId="19" fillId="0" borderId="0" xfId="0" applyFont="1"/>
    <xf numFmtId="0" fontId="10" fillId="3" borderId="0" xfId="2" applyFont="1" applyFill="1" applyAlignment="1">
      <alignment horizontal="left" vertical="top" wrapText="1"/>
    </xf>
    <xf numFmtId="49" fontId="13" fillId="0" borderId="0" xfId="1" applyNumberFormat="1" applyFill="1" applyAlignment="1">
      <alignment vertical="top" wrapText="1"/>
    </xf>
    <xf numFmtId="0" fontId="0" fillId="3" borderId="0" xfId="0" applyFill="1"/>
    <xf numFmtId="0" fontId="3" fillId="3" borderId="0" xfId="2" applyFill="1" applyAlignment="1">
      <alignment vertical="top" wrapText="1"/>
    </xf>
    <xf numFmtId="0" fontId="0" fillId="3" borderId="0" xfId="0" applyFill="1" applyAlignment="1">
      <alignment vertical="center"/>
    </xf>
    <xf numFmtId="49" fontId="13" fillId="0" borderId="0" xfId="1" applyNumberFormat="1" applyFill="1" applyAlignment="1">
      <alignment horizontal="left" vertical="top" wrapText="1"/>
    </xf>
    <xf numFmtId="0" fontId="5" fillId="2" borderId="7" xfId="0" applyFont="1" applyFill="1" applyBorder="1" applyAlignment="1">
      <alignment horizontal="center" wrapText="1"/>
    </xf>
    <xf numFmtId="0" fontId="2" fillId="4" borderId="0" xfId="0" applyNumberFormat="1" applyFont="1" applyFill="1" applyBorder="1" applyAlignment="1" applyProtection="1">
      <alignment horizontal="right" wrapText="1"/>
    </xf>
    <xf numFmtId="0" fontId="0" fillId="0" borderId="0" xfId="0" applyAlignment="1">
      <alignment vertical="top" wrapText="1"/>
    </xf>
    <xf numFmtId="0" fontId="0" fillId="0" borderId="0" xfId="0" applyAlignment="1">
      <alignment vertical="top"/>
    </xf>
    <xf numFmtId="0" fontId="8" fillId="3" borderId="0" xfId="0" applyFont="1" applyFill="1" applyAlignment="1">
      <alignment vertical="top" wrapText="1"/>
    </xf>
    <xf numFmtId="0" fontId="15" fillId="2" borderId="4" xfId="0" applyFont="1" applyFill="1" applyBorder="1" applyAlignment="1">
      <alignment horizontal="left" wrapText="1"/>
    </xf>
    <xf numFmtId="0" fontId="10" fillId="3" borderId="0" xfId="0" applyFont="1" applyFill="1" applyAlignment="1"/>
    <xf numFmtId="0" fontId="10" fillId="0" borderId="0" xfId="0" applyFont="1" applyFill="1" applyAlignment="1"/>
    <xf numFmtId="37" fontId="24" fillId="3" borderId="0" xfId="0" applyNumberFormat="1" applyFont="1" applyFill="1" applyBorder="1" applyAlignment="1">
      <alignment horizontal="left"/>
    </xf>
    <xf numFmtId="168" fontId="25" fillId="3" borderId="0" xfId="0" applyNumberFormat="1" applyFont="1" applyFill="1" applyBorder="1" applyAlignment="1">
      <alignment horizontal="right" indent="1"/>
    </xf>
    <xf numFmtId="0" fontId="25" fillId="3" borderId="0" xfId="0" applyFont="1" applyFill="1" applyBorder="1" applyAlignment="1">
      <alignment vertical="top"/>
    </xf>
    <xf numFmtId="0" fontId="10" fillId="3" borderId="0" xfId="0" applyFont="1" applyFill="1" applyAlignment="1">
      <alignment vertical="top"/>
    </xf>
    <xf numFmtId="170" fontId="10" fillId="3" borderId="0" xfId="0" applyNumberFormat="1" applyFont="1" applyFill="1" applyAlignment="1"/>
    <xf numFmtId="49" fontId="13" fillId="0" borderId="0" xfId="1" applyNumberFormat="1" applyAlignment="1">
      <alignment vertical="center"/>
    </xf>
    <xf numFmtId="49" fontId="13" fillId="0" borderId="0" xfId="1" applyNumberFormat="1"/>
    <xf numFmtId="49" fontId="13" fillId="0" borderId="0" xfId="1" applyNumberFormat="1" applyAlignment="1">
      <alignment horizontal="left" vertical="top" wrapText="1"/>
    </xf>
    <xf numFmtId="0" fontId="8" fillId="0" borderId="0" xfId="0" applyFont="1" applyFill="1" applyAlignment="1">
      <alignment vertical="top" wrapText="1"/>
    </xf>
    <xf numFmtId="0" fontId="11" fillId="3" borderId="0" xfId="5" applyFill="1">
      <alignment horizontal="left" vertical="top"/>
    </xf>
    <xf numFmtId="0" fontId="11" fillId="3" borderId="0" xfId="5" applyFill="1" applyAlignment="1">
      <alignment horizontal="left" vertical="top" wrapText="1"/>
    </xf>
    <xf numFmtId="0" fontId="12" fillId="0" borderId="0" xfId="6">
      <alignment horizontal="left" vertical="top"/>
    </xf>
    <xf numFmtId="0" fontId="12" fillId="3" borderId="0" xfId="6" applyFill="1">
      <alignment horizontal="left" vertical="top"/>
    </xf>
    <xf numFmtId="0" fontId="8" fillId="0" borderId="0" xfId="0" applyFont="1" applyAlignment="1">
      <alignment vertical="top" wrapText="1"/>
    </xf>
    <xf numFmtId="0" fontId="11" fillId="0" borderId="0" xfId="5">
      <alignment horizontal="left" vertical="top"/>
    </xf>
    <xf numFmtId="0" fontId="44" fillId="3" borderId="0" xfId="0" applyFont="1" applyFill="1" applyAlignment="1">
      <alignment vertical="top" wrapText="1"/>
    </xf>
    <xf numFmtId="0" fontId="22" fillId="3" borderId="0" xfId="0" applyFont="1" applyFill="1" applyAlignment="1">
      <alignment vertical="top"/>
    </xf>
    <xf numFmtId="0" fontId="3" fillId="0" borderId="0" xfId="2" applyAlignment="1">
      <alignment horizontal="left" vertical="top"/>
    </xf>
    <xf numFmtId="0" fontId="8" fillId="5" borderId="0" xfId="0" applyFont="1" applyFill="1" applyAlignment="1"/>
    <xf numFmtId="0" fontId="8" fillId="5" borderId="0" xfId="0" applyFont="1" applyFill="1" applyBorder="1" applyAlignment="1"/>
    <xf numFmtId="0" fontId="23" fillId="3" borderId="0" xfId="13" applyFill="1">
      <alignment horizontal="left" vertical="top"/>
    </xf>
    <xf numFmtId="0" fontId="44" fillId="3" borderId="0" xfId="0" applyFont="1" applyFill="1" applyBorder="1" applyAlignment="1">
      <alignment horizontal="left" vertical="top"/>
    </xf>
    <xf numFmtId="0" fontId="9" fillId="3" borderId="0" xfId="0" applyFont="1" applyFill="1" applyBorder="1" applyAlignment="1">
      <alignment horizontal="left" vertical="top"/>
    </xf>
    <xf numFmtId="0" fontId="8" fillId="3" borderId="0" xfId="0" applyFont="1" applyFill="1" applyAlignment="1">
      <alignment vertical="top"/>
    </xf>
    <xf numFmtId="0" fontId="8" fillId="0" borderId="0" xfId="0" applyFont="1" applyFill="1" applyAlignment="1">
      <alignment vertical="top"/>
    </xf>
    <xf numFmtId="0" fontId="17" fillId="0" borderId="0" xfId="13" applyFont="1" applyFill="1" applyAlignment="1">
      <alignment horizontal="left" vertical="center"/>
    </xf>
    <xf numFmtId="0" fontId="17" fillId="0" borderId="0" xfId="13" applyFont="1" applyAlignment="1">
      <alignment horizontal="left" vertical="center"/>
    </xf>
    <xf numFmtId="0" fontId="45" fillId="0" borderId="0" xfId="13" applyFont="1" applyFill="1" applyAlignment="1">
      <alignment horizontal="left" vertical="center"/>
    </xf>
    <xf numFmtId="0" fontId="45" fillId="0" borderId="0" xfId="13" applyFont="1" applyAlignment="1">
      <alignment horizontal="left" vertical="center"/>
    </xf>
    <xf numFmtId="37" fontId="20" fillId="0" borderId="6" xfId="0" applyNumberFormat="1" applyFont="1" applyFill="1" applyBorder="1" applyAlignment="1">
      <alignment horizontal="left"/>
    </xf>
    <xf numFmtId="37" fontId="20" fillId="3" borderId="6" xfId="0" applyNumberFormat="1" applyFont="1" applyFill="1" applyBorder="1" applyAlignment="1">
      <alignment horizontal="left"/>
    </xf>
    <xf numFmtId="170" fontId="3" fillId="0" borderId="1" xfId="2" applyNumberFormat="1" applyFill="1" applyBorder="1" applyAlignment="1">
      <alignment horizontal="right" vertical="top" wrapText="1"/>
    </xf>
    <xf numFmtId="170" fontId="3" fillId="0" borderId="8" xfId="2" applyNumberFormat="1" applyFill="1" applyBorder="1" applyAlignment="1">
      <alignment horizontal="right" vertical="top" wrapText="1"/>
    </xf>
    <xf numFmtId="170" fontId="3" fillId="3" borderId="1" xfId="2" applyNumberFormat="1" applyFill="1" applyBorder="1" applyAlignment="1">
      <alignment horizontal="right" vertical="top" wrapText="1"/>
    </xf>
    <xf numFmtId="170" fontId="3" fillId="3" borderId="8" xfId="2" applyNumberFormat="1" applyFill="1" applyBorder="1" applyAlignment="1">
      <alignment horizontal="right" vertical="top" wrapText="1"/>
    </xf>
    <xf numFmtId="171" fontId="3" fillId="0" borderId="1" xfId="2" applyNumberFormat="1" applyFill="1" applyBorder="1" applyAlignment="1">
      <alignment horizontal="right" vertical="top" wrapText="1"/>
    </xf>
    <xf numFmtId="0" fontId="3" fillId="0" borderId="1" xfId="2" quotePrefix="1" applyFill="1" applyBorder="1" applyAlignment="1">
      <alignment horizontal="right" vertical="top" wrapText="1"/>
    </xf>
    <xf numFmtId="0" fontId="3" fillId="0" borderId="8" xfId="2" quotePrefix="1" applyFill="1" applyBorder="1" applyAlignment="1">
      <alignment horizontal="right" vertical="top" wrapText="1"/>
    </xf>
    <xf numFmtId="168" fontId="3" fillId="0" borderId="1" xfId="2" applyNumberFormat="1" applyFill="1" applyBorder="1" applyAlignment="1">
      <alignment horizontal="right" vertical="top" wrapText="1"/>
    </xf>
    <xf numFmtId="168" fontId="3" fillId="0" borderId="8" xfId="2" applyNumberFormat="1" applyFill="1" applyBorder="1" applyAlignment="1">
      <alignment horizontal="right" vertical="top" wrapText="1"/>
    </xf>
    <xf numFmtId="168" fontId="3" fillId="0" borderId="9" xfId="2" applyNumberFormat="1" applyFill="1" applyBorder="1" applyAlignment="1">
      <alignment horizontal="right" vertical="top" wrapText="1"/>
    </xf>
    <xf numFmtId="168" fontId="3" fillId="3" borderId="1" xfId="2" applyNumberFormat="1" applyFill="1" applyBorder="1" applyAlignment="1">
      <alignment horizontal="right" vertical="top" wrapText="1"/>
    </xf>
    <xf numFmtId="168" fontId="3" fillId="3" borderId="8" xfId="2" applyNumberFormat="1" applyFill="1" applyBorder="1" applyAlignment="1">
      <alignment horizontal="right" vertical="top" wrapText="1"/>
    </xf>
    <xf numFmtId="0" fontId="29" fillId="3" borderId="0" xfId="0" applyFont="1" applyFill="1" applyBorder="1" applyAlignment="1">
      <alignment vertical="top"/>
    </xf>
    <xf numFmtId="0" fontId="17" fillId="3" borderId="2" xfId="13" applyFont="1" applyFill="1" applyBorder="1">
      <alignment horizontal="left" vertical="top"/>
    </xf>
    <xf numFmtId="37" fontId="23" fillId="3" borderId="2" xfId="13" applyNumberFormat="1" applyFill="1" applyBorder="1">
      <alignment horizontal="left" vertical="top"/>
    </xf>
    <xf numFmtId="37" fontId="4" fillId="0" borderId="6" xfId="2" applyNumberFormat="1" applyFont="1" applyFill="1" applyBorder="1" applyAlignment="1">
      <alignment horizontal="left" vertical="top" wrapText="1"/>
    </xf>
    <xf numFmtId="37" fontId="4" fillId="3" borderId="6" xfId="2" applyNumberFormat="1" applyFont="1" applyFill="1" applyBorder="1" applyAlignment="1">
      <alignment horizontal="left" vertical="top" wrapText="1"/>
    </xf>
    <xf numFmtId="37" fontId="46" fillId="0" borderId="6" xfId="2" applyNumberFormat="1" applyFont="1" applyFill="1" applyBorder="1" applyAlignment="1">
      <alignment horizontal="left" vertical="top" wrapText="1"/>
    </xf>
    <xf numFmtId="37" fontId="46" fillId="3" borderId="6" xfId="2" applyNumberFormat="1" applyFont="1" applyFill="1" applyBorder="1" applyAlignment="1">
      <alignment horizontal="left" vertical="top" wrapText="1"/>
    </xf>
    <xf numFmtId="169" fontId="3" fillId="3" borderId="1" xfId="2" applyNumberFormat="1" applyFill="1" applyBorder="1" applyAlignment="1">
      <alignment horizontal="right" vertical="top" wrapText="1"/>
    </xf>
    <xf numFmtId="169" fontId="3" fillId="0" borderId="1" xfId="2" applyNumberFormat="1" applyFill="1" applyBorder="1" applyAlignment="1">
      <alignment horizontal="right" vertical="top" wrapText="1"/>
    </xf>
    <xf numFmtId="169" fontId="3" fillId="3" borderId="8" xfId="2" applyNumberFormat="1" applyFill="1" applyBorder="1" applyAlignment="1">
      <alignment horizontal="right" vertical="top" wrapText="1"/>
    </xf>
    <xf numFmtId="0" fontId="23" fillId="3" borderId="0" xfId="13" applyFill="1" applyBorder="1">
      <alignment horizontal="left" vertical="top"/>
    </xf>
    <xf numFmtId="0" fontId="13" fillId="0" borderId="0" xfId="1"/>
    <xf numFmtId="0" fontId="3" fillId="0" borderId="0" xfId="2" applyAlignment="1">
      <alignment horizontal="left" vertical="top" wrapText="1"/>
    </xf>
    <xf numFmtId="0" fontId="3" fillId="3" borderId="0" xfId="2" applyFill="1" applyAlignment="1" applyProtection="1">
      <alignment horizontal="left" vertical="top" wrapText="1"/>
    </xf>
    <xf numFmtId="0" fontId="0" fillId="0" borderId="0" xfId="0" applyAlignment="1">
      <alignment wrapText="1"/>
    </xf>
    <xf numFmtId="0" fontId="11" fillId="0" borderId="0" xfId="5" applyFont="1" applyAlignment="1">
      <alignment horizontal="left" vertical="top" wrapText="1"/>
    </xf>
    <xf numFmtId="49" fontId="13" fillId="3" borderId="0" xfId="1" applyNumberFormat="1" applyFill="1" applyAlignment="1">
      <alignment vertical="top" wrapText="1"/>
    </xf>
    <xf numFmtId="0" fontId="8" fillId="5" borderId="0" xfId="0" applyNumberFormat="1" applyFont="1" applyFill="1" applyBorder="1" applyAlignment="1">
      <alignment horizontal="left" vertical="top"/>
    </xf>
    <xf numFmtId="0" fontId="8" fillId="5" borderId="0" xfId="0" applyFont="1" applyFill="1"/>
    <xf numFmtId="170" fontId="8" fillId="3" borderId="1" xfId="2" applyNumberFormat="1" applyFont="1" applyFill="1" applyBorder="1" applyAlignment="1">
      <alignment horizontal="right" vertical="top" wrapText="1"/>
    </xf>
    <xf numFmtId="170" fontId="8" fillId="3" borderId="8" xfId="2" applyNumberFormat="1" applyFont="1" applyFill="1" applyBorder="1" applyAlignment="1">
      <alignment horizontal="right" vertical="top" wrapText="1"/>
    </xf>
    <xf numFmtId="168" fontId="8" fillId="3" borderId="1" xfId="2" applyNumberFormat="1" applyFont="1" applyFill="1" applyBorder="1" applyAlignment="1">
      <alignment horizontal="right" vertical="top" wrapText="1"/>
    </xf>
    <xf numFmtId="168" fontId="8" fillId="3" borderId="8" xfId="2" applyNumberFormat="1" applyFont="1" applyFill="1" applyBorder="1" applyAlignment="1">
      <alignment horizontal="right" vertical="top" wrapText="1"/>
    </xf>
    <xf numFmtId="169" fontId="8" fillId="3" borderId="1" xfId="2" applyNumberFormat="1" applyFont="1" applyFill="1" applyBorder="1" applyAlignment="1">
      <alignment horizontal="right" vertical="top" wrapText="1"/>
    </xf>
    <xf numFmtId="169" fontId="8" fillId="0" borderId="1" xfId="2" applyNumberFormat="1" applyFont="1" applyFill="1" applyBorder="1" applyAlignment="1">
      <alignment horizontal="right" vertical="top" wrapText="1"/>
    </xf>
    <xf numFmtId="169" fontId="8" fillId="3" borderId="8" xfId="2" applyNumberFormat="1" applyFont="1" applyFill="1" applyBorder="1" applyAlignment="1">
      <alignment horizontal="right" vertical="top" wrapText="1"/>
    </xf>
    <xf numFmtId="0" fontId="49" fillId="0" borderId="0" xfId="13" applyFont="1" applyFill="1" applyAlignment="1">
      <alignment horizontal="left" vertical="center"/>
    </xf>
    <xf numFmtId="0" fontId="49" fillId="3" borderId="0" xfId="13" applyFont="1" applyFill="1" applyAlignment="1">
      <alignment horizontal="left" vertical="top"/>
    </xf>
    <xf numFmtId="0" fontId="3" fillId="3" borderId="0" xfId="0" applyFont="1" applyFill="1" applyBorder="1" applyAlignment="1">
      <alignment vertical="top"/>
    </xf>
    <xf numFmtId="0" fontId="46" fillId="3" borderId="0" xfId="13" applyFont="1" applyFill="1" applyAlignment="1">
      <alignment horizontal="left" vertical="top"/>
    </xf>
    <xf numFmtId="0" fontId="46" fillId="0" borderId="0" xfId="13" applyFont="1" applyFill="1" applyAlignment="1">
      <alignment horizontal="left" vertical="center"/>
    </xf>
    <xf numFmtId="0" fontId="8" fillId="0" borderId="0" xfId="0" applyFont="1" applyFill="1" applyAlignment="1"/>
    <xf numFmtId="170" fontId="8" fillId="0" borderId="1" xfId="2" applyNumberFormat="1" applyFont="1" applyFill="1" applyBorder="1" applyAlignment="1">
      <alignment horizontal="right" vertical="top" wrapText="1"/>
    </xf>
    <xf numFmtId="0" fontId="8" fillId="3" borderId="0" xfId="0" applyFont="1" applyFill="1" applyAlignment="1"/>
    <xf numFmtId="37" fontId="45" fillId="3" borderId="2" xfId="13" applyNumberFormat="1" applyFont="1" applyFill="1" applyBorder="1" applyAlignment="1">
      <alignment horizontal="left" vertical="top"/>
    </xf>
    <xf numFmtId="37" fontId="23" fillId="3" borderId="2" xfId="13" applyNumberFormat="1" applyFill="1" applyBorder="1" applyAlignment="1">
      <alignment horizontal="left" vertical="top"/>
    </xf>
    <xf numFmtId="0" fontId="23" fillId="0" borderId="0" xfId="13" applyFill="1" applyBorder="1" applyAlignment="1">
      <alignment horizontal="left" vertical="top"/>
    </xf>
    <xf numFmtId="37" fontId="20" fillId="3" borderId="6" xfId="2" applyNumberFormat="1" applyFont="1" applyFill="1" applyBorder="1" applyAlignment="1">
      <alignment horizontal="left" vertical="top" wrapText="1"/>
    </xf>
    <xf numFmtId="49" fontId="13" fillId="0" borderId="0" xfId="1" applyNumberFormat="1" applyFill="1" applyBorder="1" applyAlignment="1">
      <alignment horizontal="left" vertical="top"/>
    </xf>
  </cellXfs>
  <cellStyles count="55">
    <cellStyle name="20% - Accent1" xfId="32" builtinId="30" hidden="1"/>
    <cellStyle name="20% - Accent2" xfId="36" builtinId="34" hidden="1"/>
    <cellStyle name="20% - Accent3" xfId="40" builtinId="38" hidden="1"/>
    <cellStyle name="20% - Accent4" xfId="44" builtinId="42" hidden="1"/>
    <cellStyle name="20% - Accent5" xfId="48" builtinId="46" hidden="1"/>
    <cellStyle name="20% - Accent6" xfId="52" builtinId="50" hidden="1"/>
    <cellStyle name="40% - Accent1" xfId="33" builtinId="31" hidden="1"/>
    <cellStyle name="40% - Accent2" xfId="37" builtinId="35" hidden="1"/>
    <cellStyle name="40% - Accent3" xfId="41" builtinId="39" hidden="1"/>
    <cellStyle name="40% - Accent4" xfId="45" builtinId="43" hidden="1"/>
    <cellStyle name="40% - Accent5" xfId="49" builtinId="47" hidden="1"/>
    <cellStyle name="40% - Accent6" xfId="53" builtinId="51" hidden="1"/>
    <cellStyle name="60% - Accent1" xfId="34" builtinId="32" hidden="1"/>
    <cellStyle name="60% - Accent2" xfId="38" builtinId="36" hidden="1"/>
    <cellStyle name="60% - Accent3" xfId="42" builtinId="40" hidden="1"/>
    <cellStyle name="60% - Accent4" xfId="46" builtinId="44" hidden="1"/>
    <cellStyle name="60% - Accent5" xfId="50" builtinId="48" hidden="1"/>
    <cellStyle name="60% - Accent6" xfId="54" builtinId="52" hidden="1"/>
    <cellStyle name="Accent1" xfId="31" builtinId="29" hidden="1"/>
    <cellStyle name="Accent2" xfId="35" builtinId="33" hidden="1"/>
    <cellStyle name="Accent3" xfId="39" builtinId="37" hidden="1"/>
    <cellStyle name="Accent4" xfId="43" builtinId="41" hidden="1"/>
    <cellStyle name="Accent5" xfId="47" builtinId="45" hidden="1"/>
    <cellStyle name="Accent6" xfId="51" builtinId="49" hidden="1"/>
    <cellStyle name="Bad" xfId="20" builtinId="27" hidden="1"/>
    <cellStyle name="Body_text" xfId="2"/>
    <cellStyle name="Calculation" xfId="24" builtinId="22" hidden="1"/>
    <cellStyle name="Check Cell" xfId="26" builtinId="23" hidden="1"/>
    <cellStyle name="Comma" xfId="3" builtinId="3" hidden="1"/>
    <cellStyle name="Comma [0]" xfId="14" builtinId="6" hidden="1"/>
    <cellStyle name="Currency" xfId="15" builtinId="4" hidden="1"/>
    <cellStyle name="Currency [0]" xfId="16" builtinId="7" hidden="1"/>
    <cellStyle name="Explanatory Text" xfId="29" builtinId="53" hidden="1"/>
    <cellStyle name="Figure_title" xfId="9"/>
    <cellStyle name="Followed Hyperlink" xfId="4" builtinId="9" customBuiltin="1"/>
    <cellStyle name="Good" xfId="19" builtinId="26" hidden="1"/>
    <cellStyle name="Header_row" xfId="10"/>
    <cellStyle name="Heading 1" xfId="5" builtinId="16" customBuiltin="1"/>
    <cellStyle name="Heading 2" xfId="6" builtinId="17" customBuiltin="1"/>
    <cellStyle name="Heading 3" xfId="7" builtinId="18" customBuiltin="1"/>
    <cellStyle name="Heading 4" xfId="8" builtinId="19" customBuiltin="1"/>
    <cellStyle name="Hyperlink" xfId="1" builtinId="8" customBuiltin="1"/>
    <cellStyle name="Input" xfId="22" builtinId="20" hidden="1"/>
    <cellStyle name="Linked Cell" xfId="25" builtinId="24" hidden="1"/>
    <cellStyle name="Neutral" xfId="21" builtinId="28" hidden="1"/>
    <cellStyle name="Normal" xfId="0" builtinId="0" customBuiltin="1"/>
    <cellStyle name="Note" xfId="28" builtinId="10" hidden="1"/>
    <cellStyle name="Notes_sources" xfId="11"/>
    <cellStyle name="Output" xfId="23" builtinId="21" hidden="1"/>
    <cellStyle name="Percent" xfId="17" builtinId="5" hidden="1"/>
    <cellStyle name="Sub_row" xfId="12"/>
    <cellStyle name="Table_title" xfId="13"/>
    <cellStyle name="Title" xfId="18" builtinId="15" hidden="1"/>
    <cellStyle name="Total" xfId="30" builtinId="25" hidden="1"/>
    <cellStyle name="Warning Text" xfId="27" builtinId="11" hidden="1"/>
  </cellStyles>
  <dxfs count="0"/>
  <tableStyles count="0" defaultTableStyle="TableStyleMedium9"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4671060</xdr:colOff>
      <xdr:row>21</xdr:row>
      <xdr:rowOff>154305</xdr:rowOff>
    </xdr:from>
    <xdr:to>
      <xdr:col>0</xdr:col>
      <xdr:colOff>6408420</xdr:colOff>
      <xdr:row>26</xdr:row>
      <xdr:rowOff>90170</xdr:rowOff>
    </xdr:to>
    <xdr:pic>
      <xdr:nvPicPr>
        <xdr:cNvPr id="3" name="Picture 2" descr="logo de l’Institut canadien d’information sur la santé (ICIS)" title="Institut canadien d'information sur la santé"/>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71060" y="8136255"/>
          <a:ext cx="1737360" cy="8248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13" Type="http://schemas.openxmlformats.org/officeDocument/2006/relationships/drawing" Target="../drawings/drawing1.xml"/><Relationship Id="rId3" Type="http://schemas.openxmlformats.org/officeDocument/2006/relationships/hyperlink" Target="https://www.icis.ca/" TargetMode="External"/><Relationship Id="rId7" Type="http://schemas.openxmlformats.org/officeDocument/2006/relationships/hyperlink" Target="http://www.facebook.com/CIHI.ICIS" TargetMode="External"/><Relationship Id="rId12" Type="http://schemas.openxmlformats.org/officeDocument/2006/relationships/printerSettings" Target="../printerSettings/printerSettings1.bin"/><Relationship Id="rId2" Type="http://schemas.openxmlformats.org/officeDocument/2006/relationships/hyperlink" Target="mailto:nif@icis.ca" TargetMode="External"/><Relationship Id="rId1" Type="http://schemas.openxmlformats.org/officeDocument/2006/relationships/hyperlink" Target="mailto:media@icis.ca" TargetMode="External"/><Relationship Id="rId6" Type="http://schemas.openxmlformats.org/officeDocument/2006/relationships/hyperlink" Target="https://twitter.com/cihi_icis" TargetMode="External"/><Relationship Id="rId11" Type="http://schemas.openxmlformats.org/officeDocument/2006/relationships/hyperlink" Target="https://www.linkedin.com/company/canadian-institute-for-health-information" TargetMode="External"/><Relationship Id="rId5" Type="http://schemas.openxmlformats.org/officeDocument/2006/relationships/hyperlink" Target="https://www.cihi.ca/fr/statistiques-eclair" TargetMode="External"/><Relationship Id="rId10" Type="http://schemas.openxmlformats.org/officeDocument/2006/relationships/hyperlink" Target="https://www.icis.ca/fr/depenses-de-sante/depenses-hospitalieres" TargetMode="External"/><Relationship Id="rId4" Type="http://schemas.openxmlformats.org/officeDocument/2006/relationships/hyperlink" Target="https://www.cihi.ca/fr/estimateur-des-couts-par-patient"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hi.ca/fr/metadonnees-de-la-base-de-donnees-canadienne-sur-les-systemes-dinformation-de-ges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21"/>
  <sheetViews>
    <sheetView showGridLines="0" tabSelected="1" topLeftCell="A2" zoomScaleNormal="100" workbookViewId="0"/>
  </sheetViews>
  <sheetFormatPr defaultColWidth="8.5" defaultRowHeight="14" x14ac:dyDescent="0.3"/>
  <cols>
    <col min="1" max="1" width="89.33203125" style="7" customWidth="1"/>
    <col min="2" max="16384" width="8.5" style="7"/>
  </cols>
  <sheetData>
    <row r="1" spans="1:10" s="103" customFormat="1" hidden="1" x14ac:dyDescent="0.3">
      <c r="A1" s="102" t="s">
        <v>36</v>
      </c>
    </row>
    <row r="2" spans="1:10" s="4" customFormat="1" ht="172.5" customHeight="1" x14ac:dyDescent="0.3">
      <c r="A2" s="52" t="s">
        <v>51</v>
      </c>
      <c r="B2" s="10"/>
      <c r="C2" s="10"/>
      <c r="D2" s="10"/>
      <c r="E2" s="10"/>
      <c r="F2" s="10"/>
      <c r="G2" s="10"/>
      <c r="H2" s="10"/>
      <c r="I2" s="10"/>
      <c r="J2" s="10"/>
    </row>
    <row r="3" spans="1:10" s="4" customFormat="1" ht="105" customHeight="1" x14ac:dyDescent="0.3">
      <c r="A3" s="15" t="s">
        <v>40</v>
      </c>
      <c r="B3" s="15"/>
      <c r="C3" s="15" t="s">
        <v>2</v>
      </c>
      <c r="D3" s="15"/>
      <c r="E3" s="15"/>
      <c r="F3" s="15"/>
      <c r="G3" s="15"/>
      <c r="H3" s="15"/>
      <c r="I3" s="15"/>
      <c r="J3" s="16"/>
    </row>
    <row r="4" spans="1:10" s="27" customFormat="1" ht="39.75" customHeight="1" x14ac:dyDescent="0.55000000000000004">
      <c r="A4" s="54" t="s">
        <v>3</v>
      </c>
      <c r="B4" s="26"/>
      <c r="C4" s="26"/>
      <c r="D4" s="26"/>
      <c r="E4" s="26"/>
      <c r="F4" s="26"/>
      <c r="G4" s="26"/>
      <c r="H4" s="26"/>
      <c r="I4" s="26"/>
      <c r="J4" s="26"/>
    </row>
    <row r="5" spans="1:10" s="4" customFormat="1" ht="19.5" customHeight="1" x14ac:dyDescent="0.3">
      <c r="A5" s="33" t="s">
        <v>50</v>
      </c>
      <c r="B5" s="6"/>
      <c r="C5" s="6"/>
      <c r="D5" s="6"/>
      <c r="E5" s="6"/>
      <c r="F5" s="6"/>
      <c r="G5" s="6"/>
      <c r="H5" s="6"/>
      <c r="I5" s="6"/>
      <c r="J5" s="6"/>
    </row>
    <row r="6" spans="1:10" s="4" customFormat="1" ht="19.5" customHeight="1" x14ac:dyDescent="0.3">
      <c r="A6" s="49" t="s">
        <v>52</v>
      </c>
      <c r="B6" s="28"/>
      <c r="C6" s="28"/>
      <c r="D6" s="28"/>
      <c r="E6" s="28"/>
      <c r="F6" s="28"/>
      <c r="G6" s="28"/>
      <c r="H6" s="28"/>
      <c r="I6" s="28"/>
      <c r="J6" s="28"/>
    </row>
    <row r="7" spans="1:10" ht="19.5" customHeight="1" x14ac:dyDescent="0.3">
      <c r="A7" s="33" t="s">
        <v>53</v>
      </c>
      <c r="B7" s="28"/>
      <c r="C7" s="28"/>
      <c r="D7" s="28"/>
      <c r="E7" s="28"/>
      <c r="F7" s="28"/>
      <c r="G7" s="28"/>
      <c r="H7" s="28"/>
      <c r="I7" s="28"/>
      <c r="J7" s="28"/>
    </row>
    <row r="8" spans="1:10" s="4" customFormat="1" ht="30" customHeight="1" x14ac:dyDescent="0.3">
      <c r="A8" s="29" t="s">
        <v>54</v>
      </c>
      <c r="B8" s="15"/>
      <c r="C8" s="15"/>
      <c r="D8" s="15"/>
      <c r="E8" s="15"/>
      <c r="F8" s="15"/>
      <c r="G8" s="15"/>
      <c r="H8" s="15"/>
      <c r="I8" s="15"/>
      <c r="J8" s="16"/>
    </row>
    <row r="9" spans="1:10" ht="39.75" customHeight="1" x14ac:dyDescent="0.3">
      <c r="A9" s="53" t="s">
        <v>4</v>
      </c>
      <c r="B9" s="10"/>
      <c r="C9" s="10"/>
      <c r="D9" s="10"/>
      <c r="E9" s="10"/>
      <c r="F9" s="10"/>
      <c r="G9" s="10"/>
      <c r="H9" s="10"/>
      <c r="I9" s="10"/>
      <c r="J9" s="10"/>
    </row>
    <row r="10" spans="1:10" ht="15" customHeight="1" x14ac:dyDescent="0.3">
      <c r="A10" s="17" t="s">
        <v>37</v>
      </c>
    </row>
    <row r="11" spans="1:10" ht="30" customHeight="1" x14ac:dyDescent="0.3">
      <c r="A11" s="8" t="s">
        <v>6</v>
      </c>
    </row>
    <row r="12" spans="1:10" ht="15" customHeight="1" x14ac:dyDescent="0.3">
      <c r="A12" s="17" t="s">
        <v>38</v>
      </c>
    </row>
    <row r="13" spans="1:10" ht="30" customHeight="1" x14ac:dyDescent="0.3">
      <c r="A13" s="8" t="s">
        <v>5</v>
      </c>
    </row>
    <row r="14" spans="1:10" customFormat="1" ht="15" customHeight="1" x14ac:dyDescent="0.3">
      <c r="A14" s="2" t="s">
        <v>44</v>
      </c>
    </row>
    <row r="15" spans="1:10" customFormat="1" ht="15" customHeight="1" x14ac:dyDescent="0.3">
      <c r="A15" s="47" t="s">
        <v>45</v>
      </c>
    </row>
    <row r="16" spans="1:10" customFormat="1" ht="15" customHeight="1" x14ac:dyDescent="0.3">
      <c r="A16" s="48" t="s">
        <v>46</v>
      </c>
    </row>
    <row r="17" spans="1:1" ht="15" customHeight="1" x14ac:dyDescent="0.3">
      <c r="A17" s="96" t="s">
        <v>81</v>
      </c>
    </row>
    <row r="18" spans="1:1" customFormat="1" ht="15" customHeight="1" x14ac:dyDescent="0.3">
      <c r="A18" s="48" t="s">
        <v>47</v>
      </c>
    </row>
    <row r="19" spans="1:1" s="37" customFormat="1" ht="30" customHeight="1" x14ac:dyDescent="0.3">
      <c r="A19" s="8" t="s">
        <v>48</v>
      </c>
    </row>
    <row r="20" spans="1:1" ht="40" customHeight="1" x14ac:dyDescent="0.3">
      <c r="A20" s="53" t="s">
        <v>55</v>
      </c>
    </row>
    <row r="21" spans="1:1" s="37" customFormat="1" ht="30" customHeight="1" x14ac:dyDescent="0.3">
      <c r="A21" s="55" t="s">
        <v>56</v>
      </c>
    </row>
  </sheetData>
  <hyperlinks>
    <hyperlink ref="A13" r:id="rId1"/>
    <hyperlink ref="A11" r:id="rId2"/>
    <hyperlink ref="A5" r:id="rId3" display="Les produits complémentaires suivants sont offerts sur le site Web de l’ICIS au www.icis.ca :"/>
    <hyperlink ref="A7" r:id="rId4"/>
    <hyperlink ref="A8" r:id="rId5"/>
    <hyperlink ref="A15" r:id="rId6" display="https://twitter.com/cihi_icis"/>
    <hyperlink ref="A16" r:id="rId7" display="http://www.facebook.com/CIHI.ICIS"/>
    <hyperlink ref="A18" r:id="rId8" display="http://www.instagram.com/cihi_icis/"/>
    <hyperlink ref="A19" r:id="rId9" display="http://www.youtube.com/user/CIHICanada"/>
    <hyperlink ref="A6" r:id="rId10"/>
    <hyperlink ref="A17" r:id="rId11" display="LinkedIn: linkedin.com/company/canadian-institute-for-health-information"/>
  </hyperlinks>
  <pageMargins left="0.7" right="0.7" top="0.75" bottom="0.75" header="0.3" footer="0.3"/>
  <pageSetup scale="90" orientation="portrait" r:id="rId12"/>
  <headerFooter>
    <oddFooter>&amp;L&amp;L&amp;"Arial"&amp;9© 2020 ICIS</oddFooter>
  </headerFooter>
  <drawing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72"/>
  <sheetViews>
    <sheetView showGridLines="0" topLeftCell="A2" zoomScaleNormal="100" workbookViewId="0"/>
  </sheetViews>
  <sheetFormatPr defaultColWidth="9.33203125" defaultRowHeight="15" customHeight="1" x14ac:dyDescent="0.3"/>
  <cols>
    <col min="1" max="1" width="17.6640625" style="3" customWidth="1"/>
    <col min="2" max="11" width="16.08203125" style="2" customWidth="1"/>
    <col min="12" max="16384" width="9.33203125" style="2"/>
  </cols>
  <sheetData>
    <row r="1" spans="1:11" s="60" customFormat="1" ht="15" hidden="1" customHeight="1" x14ac:dyDescent="0.3">
      <c r="A1" s="60" t="s">
        <v>75</v>
      </c>
      <c r="B1" s="61"/>
      <c r="C1" s="61"/>
      <c r="D1" s="61"/>
      <c r="E1" s="61"/>
      <c r="F1" s="61"/>
      <c r="G1" s="61"/>
      <c r="H1" s="61"/>
      <c r="I1" s="61"/>
      <c r="J1" s="61"/>
      <c r="K1" s="61"/>
    </row>
    <row r="2" spans="1:11" s="11" customFormat="1" ht="24" customHeight="1" x14ac:dyDescent="0.3">
      <c r="A2" s="123" t="s">
        <v>10</v>
      </c>
      <c r="B2" s="123"/>
    </row>
    <row r="3" spans="1:11" s="65" customFormat="1" ht="20.25" customHeight="1" x14ac:dyDescent="0.3">
      <c r="A3" s="63" t="s">
        <v>93</v>
      </c>
      <c r="B3" s="62"/>
      <c r="C3" s="64"/>
      <c r="D3" s="64"/>
      <c r="E3" s="64"/>
      <c r="F3" s="64"/>
      <c r="G3" s="64"/>
      <c r="H3" s="64"/>
      <c r="I3" s="64"/>
      <c r="J3" s="64"/>
      <c r="K3" s="64"/>
    </row>
    <row r="4" spans="1:11" s="12" customFormat="1" ht="20.25" customHeight="1" x14ac:dyDescent="0.3">
      <c r="A4" s="114" t="s">
        <v>12</v>
      </c>
      <c r="B4" s="113"/>
      <c r="C4" s="113"/>
      <c r="D4" s="113"/>
      <c r="E4" s="113"/>
      <c r="F4" s="113"/>
      <c r="G4" s="113"/>
      <c r="H4" s="113"/>
      <c r="I4" s="113"/>
      <c r="J4" s="113"/>
      <c r="K4" s="113"/>
    </row>
    <row r="5" spans="1:11" ht="30" customHeight="1" x14ac:dyDescent="0.3">
      <c r="A5" s="39" t="s">
        <v>31</v>
      </c>
      <c r="B5" s="22" t="s">
        <v>11</v>
      </c>
      <c r="C5" s="23" t="s">
        <v>13</v>
      </c>
      <c r="D5" s="23" t="s">
        <v>33</v>
      </c>
      <c r="E5" s="23" t="s">
        <v>34</v>
      </c>
      <c r="F5" s="23" t="s">
        <v>14</v>
      </c>
      <c r="G5" s="23" t="s">
        <v>15</v>
      </c>
      <c r="H5" s="23" t="s">
        <v>16</v>
      </c>
      <c r="I5" s="23" t="s">
        <v>17</v>
      </c>
      <c r="J5" s="23" t="s">
        <v>18</v>
      </c>
      <c r="K5" s="34" t="s">
        <v>19</v>
      </c>
    </row>
    <row r="6" spans="1:11" ht="15" customHeight="1" x14ac:dyDescent="0.3">
      <c r="A6" s="71" t="s">
        <v>20</v>
      </c>
      <c r="B6" s="73">
        <v>2386248355</v>
      </c>
      <c r="C6" s="73">
        <v>766136708</v>
      </c>
      <c r="D6" s="73">
        <v>10746766837</v>
      </c>
      <c r="E6" s="73">
        <v>1010623480</v>
      </c>
      <c r="F6" s="73">
        <v>1074706542</v>
      </c>
      <c r="G6" s="73">
        <v>280761720</v>
      </c>
      <c r="H6" s="73">
        <v>454790897</v>
      </c>
      <c r="I6" s="73">
        <v>16720034539</v>
      </c>
      <c r="J6" s="73">
        <v>-1235132159</v>
      </c>
      <c r="K6" s="74">
        <v>15484902380</v>
      </c>
    </row>
    <row r="7" spans="1:11" ht="15" customHeight="1" x14ac:dyDescent="0.3">
      <c r="A7" s="71" t="s">
        <v>21</v>
      </c>
      <c r="B7" s="73">
        <v>2501600905</v>
      </c>
      <c r="C7" s="73">
        <v>828271147</v>
      </c>
      <c r="D7" s="73">
        <v>11284470174</v>
      </c>
      <c r="E7" s="73">
        <v>1059067782</v>
      </c>
      <c r="F7" s="73">
        <v>1123758892</v>
      </c>
      <c r="G7" s="73">
        <v>313254976</v>
      </c>
      <c r="H7" s="73">
        <v>550583253</v>
      </c>
      <c r="I7" s="73">
        <v>17661007129</v>
      </c>
      <c r="J7" s="73">
        <v>-1318868255</v>
      </c>
      <c r="K7" s="74">
        <v>16342138874</v>
      </c>
    </row>
    <row r="8" spans="1:11" ht="15" customHeight="1" x14ac:dyDescent="0.3">
      <c r="A8" s="71" t="s">
        <v>22</v>
      </c>
      <c r="B8" s="73">
        <v>2608238956</v>
      </c>
      <c r="C8" s="73">
        <v>864886453</v>
      </c>
      <c r="D8" s="73">
        <v>12180741564</v>
      </c>
      <c r="E8" s="73">
        <v>1304863588</v>
      </c>
      <c r="F8" s="73">
        <v>1176468541</v>
      </c>
      <c r="G8" s="73">
        <v>378620670</v>
      </c>
      <c r="H8" s="73">
        <v>615577282</v>
      </c>
      <c r="I8" s="73">
        <v>19129397054</v>
      </c>
      <c r="J8" s="73">
        <v>-1542801775</v>
      </c>
      <c r="K8" s="74">
        <v>17586595279</v>
      </c>
    </row>
    <row r="9" spans="1:11" ht="15" customHeight="1" x14ac:dyDescent="0.3">
      <c r="A9" s="71" t="s">
        <v>23</v>
      </c>
      <c r="B9" s="73">
        <v>2799665087</v>
      </c>
      <c r="C9" s="73">
        <v>892073901</v>
      </c>
      <c r="D9" s="73">
        <v>12695271795</v>
      </c>
      <c r="E9" s="73">
        <v>1378395301</v>
      </c>
      <c r="F9" s="73">
        <v>1275542939</v>
      </c>
      <c r="G9" s="73">
        <v>433609771</v>
      </c>
      <c r="H9" s="73">
        <v>679292136</v>
      </c>
      <c r="I9" s="73">
        <v>20153850930</v>
      </c>
      <c r="J9" s="73">
        <v>-1649915967</v>
      </c>
      <c r="K9" s="74">
        <v>18503934963</v>
      </c>
    </row>
    <row r="10" spans="1:11" ht="15" customHeight="1" x14ac:dyDescent="0.3">
      <c r="A10" s="71" t="s">
        <v>24</v>
      </c>
      <c r="B10" s="73">
        <v>2778373940</v>
      </c>
      <c r="C10" s="73">
        <v>925400348</v>
      </c>
      <c r="D10" s="73">
        <v>13106168887</v>
      </c>
      <c r="E10" s="73">
        <v>1583760498</v>
      </c>
      <c r="F10" s="73">
        <v>1325168878</v>
      </c>
      <c r="G10" s="73">
        <v>469473051</v>
      </c>
      <c r="H10" s="73">
        <v>698247952</v>
      </c>
      <c r="I10" s="73">
        <v>20886593554</v>
      </c>
      <c r="J10" s="73">
        <v>-1695531087</v>
      </c>
      <c r="K10" s="74">
        <v>19191062467</v>
      </c>
    </row>
    <row r="11" spans="1:11" ht="15" customHeight="1" x14ac:dyDescent="0.3">
      <c r="A11" s="71" t="s">
        <v>25</v>
      </c>
      <c r="B11" s="73">
        <v>2783538417</v>
      </c>
      <c r="C11" s="73">
        <v>960073852</v>
      </c>
      <c r="D11" s="73">
        <v>13396044469</v>
      </c>
      <c r="E11" s="73">
        <v>1616144749</v>
      </c>
      <c r="F11" s="73">
        <v>1324283375</v>
      </c>
      <c r="G11" s="73">
        <v>508767101</v>
      </c>
      <c r="H11" s="73">
        <v>796436145</v>
      </c>
      <c r="I11" s="73">
        <v>21385288108</v>
      </c>
      <c r="J11" s="73">
        <v>-1790713748</v>
      </c>
      <c r="K11" s="74">
        <v>19594574360</v>
      </c>
    </row>
    <row r="12" spans="1:11" ht="15" customHeight="1" x14ac:dyDescent="0.3">
      <c r="A12" s="71" t="s">
        <v>26</v>
      </c>
      <c r="B12" s="73">
        <v>2895312431</v>
      </c>
      <c r="C12" s="73">
        <v>961682223</v>
      </c>
      <c r="D12" s="73">
        <v>13900147541</v>
      </c>
      <c r="E12" s="73">
        <v>1710207141</v>
      </c>
      <c r="F12" s="73">
        <v>1348098842</v>
      </c>
      <c r="G12" s="73">
        <v>538986969</v>
      </c>
      <c r="H12" s="73">
        <v>872154300</v>
      </c>
      <c r="I12" s="73">
        <v>22226589447</v>
      </c>
      <c r="J12" s="73">
        <v>-1851114585</v>
      </c>
      <c r="K12" s="74">
        <v>20375474862</v>
      </c>
    </row>
    <row r="13" spans="1:11" ht="15" customHeight="1" x14ac:dyDescent="0.3">
      <c r="A13" s="71" t="s">
        <v>27</v>
      </c>
      <c r="B13" s="73">
        <v>2828472418</v>
      </c>
      <c r="C13" s="73">
        <v>1011755275</v>
      </c>
      <c r="D13" s="73">
        <v>14228098584</v>
      </c>
      <c r="E13" s="73">
        <v>1907291789</v>
      </c>
      <c r="F13" s="73">
        <v>1356457103</v>
      </c>
      <c r="G13" s="73">
        <v>622048439</v>
      </c>
      <c r="H13" s="73">
        <v>963537502</v>
      </c>
      <c r="I13" s="73">
        <v>22917661110</v>
      </c>
      <c r="J13" s="73">
        <v>-1890819600</v>
      </c>
      <c r="K13" s="74">
        <v>21026841510</v>
      </c>
    </row>
    <row r="14" spans="1:11" ht="15" customHeight="1" x14ac:dyDescent="0.3">
      <c r="A14" s="71" t="s">
        <v>28</v>
      </c>
      <c r="B14" s="73">
        <v>2882192925</v>
      </c>
      <c r="C14" s="73">
        <v>1065712839</v>
      </c>
      <c r="D14" s="73">
        <v>14604934078</v>
      </c>
      <c r="E14" s="73">
        <v>1935955370</v>
      </c>
      <c r="F14" s="73">
        <v>1377501430</v>
      </c>
      <c r="G14" s="73">
        <v>680336520</v>
      </c>
      <c r="H14" s="73">
        <v>1123627925</v>
      </c>
      <c r="I14" s="73">
        <v>23670261087</v>
      </c>
      <c r="J14" s="73">
        <v>-2025960711</v>
      </c>
      <c r="K14" s="74">
        <v>21644300376</v>
      </c>
    </row>
    <row r="15" spans="1:11" ht="15" customHeight="1" x14ac:dyDescent="0.3">
      <c r="A15" s="71" t="s">
        <v>29</v>
      </c>
      <c r="B15" s="73">
        <v>2901298963</v>
      </c>
      <c r="C15" s="73">
        <v>1145262203</v>
      </c>
      <c r="D15" s="73">
        <v>14963440511</v>
      </c>
      <c r="E15" s="73">
        <v>1981363743</v>
      </c>
      <c r="F15" s="73">
        <v>1442054412</v>
      </c>
      <c r="G15" s="73">
        <v>694984704</v>
      </c>
      <c r="H15" s="73">
        <v>1151729052</v>
      </c>
      <c r="I15" s="73">
        <v>24280133588</v>
      </c>
      <c r="J15" s="73">
        <v>-2146481816</v>
      </c>
      <c r="K15" s="74">
        <v>22133651772</v>
      </c>
    </row>
    <row r="16" spans="1:11" ht="15" customHeight="1" x14ac:dyDescent="0.3">
      <c r="A16" s="71" t="s">
        <v>30</v>
      </c>
      <c r="B16" s="73">
        <v>2981709491</v>
      </c>
      <c r="C16" s="73">
        <v>1213315747</v>
      </c>
      <c r="D16" s="73">
        <v>15322859643</v>
      </c>
      <c r="E16" s="73">
        <v>2099081417</v>
      </c>
      <c r="F16" s="73">
        <v>1498571336</v>
      </c>
      <c r="G16" s="73">
        <v>718370353</v>
      </c>
      <c r="H16" s="73">
        <v>1241138648</v>
      </c>
      <c r="I16" s="73">
        <v>25075046635</v>
      </c>
      <c r="J16" s="73">
        <v>-2270185780</v>
      </c>
      <c r="K16" s="74">
        <v>22804860855</v>
      </c>
    </row>
    <row r="17" spans="1:11" ht="15" customHeight="1" x14ac:dyDescent="0.3">
      <c r="A17" s="72" t="s">
        <v>43</v>
      </c>
      <c r="B17" s="75">
        <v>3030547540</v>
      </c>
      <c r="C17" s="75">
        <v>1224502574</v>
      </c>
      <c r="D17" s="75">
        <v>15553323630</v>
      </c>
      <c r="E17" s="75">
        <v>2167762946</v>
      </c>
      <c r="F17" s="75">
        <v>1541122686</v>
      </c>
      <c r="G17" s="75">
        <v>755414764</v>
      </c>
      <c r="H17" s="75">
        <v>1303689600</v>
      </c>
      <c r="I17" s="75">
        <v>25576363740</v>
      </c>
      <c r="J17" s="75">
        <v>-2355562800</v>
      </c>
      <c r="K17" s="76">
        <v>23220800940</v>
      </c>
    </row>
    <row r="18" spans="1:11" ht="15" customHeight="1" x14ac:dyDescent="0.3">
      <c r="A18" s="72" t="s">
        <v>42</v>
      </c>
      <c r="B18" s="75">
        <v>3106476877</v>
      </c>
      <c r="C18" s="75">
        <v>1342220329</v>
      </c>
      <c r="D18" s="75">
        <v>16067582804</v>
      </c>
      <c r="E18" s="75">
        <v>2317769546</v>
      </c>
      <c r="F18" s="75">
        <v>1608934342</v>
      </c>
      <c r="G18" s="75">
        <v>800186765</v>
      </c>
      <c r="H18" s="75">
        <v>1387413829</v>
      </c>
      <c r="I18" s="75">
        <v>26630584492</v>
      </c>
      <c r="J18" s="75">
        <v>-2474703001</v>
      </c>
      <c r="K18" s="76">
        <v>24155881491</v>
      </c>
    </row>
    <row r="19" spans="1:11" s="116" customFormat="1" ht="15" customHeight="1" x14ac:dyDescent="0.3">
      <c r="A19" s="72" t="s">
        <v>49</v>
      </c>
      <c r="B19" s="104">
        <v>3175089778</v>
      </c>
      <c r="C19" s="104">
        <v>1506507471</v>
      </c>
      <c r="D19" s="104">
        <v>16655012359</v>
      </c>
      <c r="E19" s="104">
        <v>2456442472</v>
      </c>
      <c r="F19" s="104">
        <v>1664044443</v>
      </c>
      <c r="G19" s="104">
        <v>864991033</v>
      </c>
      <c r="H19" s="104">
        <v>1458456611</v>
      </c>
      <c r="I19" s="104">
        <v>27780544167</v>
      </c>
      <c r="J19" s="104">
        <v>-2676589623</v>
      </c>
      <c r="K19" s="105">
        <v>25103954544</v>
      </c>
    </row>
    <row r="20" spans="1:11" s="69" customFormat="1" ht="30" customHeight="1" x14ac:dyDescent="0.3">
      <c r="A20" s="115" t="s">
        <v>32</v>
      </c>
      <c r="B20" s="70"/>
      <c r="C20" s="70"/>
      <c r="D20" s="70"/>
      <c r="E20" s="70"/>
      <c r="F20" s="70"/>
      <c r="G20" s="70"/>
      <c r="H20" s="70"/>
      <c r="I20" s="70"/>
      <c r="J20" s="70"/>
      <c r="K20" s="70"/>
    </row>
    <row r="21" spans="1:11" ht="30" customHeight="1" x14ac:dyDescent="0.3">
      <c r="A21" s="39" t="s">
        <v>31</v>
      </c>
      <c r="B21" s="22" t="str">
        <f>B5</f>
        <v>Fournitures</v>
      </c>
      <c r="C21" s="23" t="s">
        <v>13</v>
      </c>
      <c r="D21" s="23" t="s">
        <v>33</v>
      </c>
      <c r="E21" s="23" t="s">
        <v>34</v>
      </c>
      <c r="F21" s="23" t="s">
        <v>14</v>
      </c>
      <c r="G21" s="23" t="s">
        <v>15</v>
      </c>
      <c r="H21" s="23" t="s">
        <v>16</v>
      </c>
      <c r="I21" s="23" t="s">
        <v>17</v>
      </c>
      <c r="J21" s="23" t="s">
        <v>18</v>
      </c>
      <c r="K21" s="34" t="s">
        <v>19</v>
      </c>
    </row>
    <row r="22" spans="1:11" ht="15" customHeight="1" x14ac:dyDescent="0.3">
      <c r="A22" s="71" t="s">
        <v>20</v>
      </c>
      <c r="B22" s="78" t="s">
        <v>1</v>
      </c>
      <c r="C22" s="78" t="s">
        <v>1</v>
      </c>
      <c r="D22" s="78" t="s">
        <v>1</v>
      </c>
      <c r="E22" s="78" t="s">
        <v>1</v>
      </c>
      <c r="F22" s="78" t="s">
        <v>1</v>
      </c>
      <c r="G22" s="78" t="s">
        <v>1</v>
      </c>
      <c r="H22" s="78" t="s">
        <v>1</v>
      </c>
      <c r="I22" s="78" t="s">
        <v>1</v>
      </c>
      <c r="J22" s="78" t="s">
        <v>1</v>
      </c>
      <c r="K22" s="79" t="s">
        <v>1</v>
      </c>
    </row>
    <row r="23" spans="1:11" ht="15" customHeight="1" x14ac:dyDescent="0.3">
      <c r="A23" s="71" t="s">
        <v>21</v>
      </c>
      <c r="B23" s="80">
        <f t="shared" ref="B23:K35" si="0">((B7-B6)/B6)*100</f>
        <v>4.834054668211599</v>
      </c>
      <c r="C23" s="80">
        <f t="shared" si="0"/>
        <v>8.1100981523522027</v>
      </c>
      <c r="D23" s="80">
        <f t="shared" si="0"/>
        <v>5.0033963251974853</v>
      </c>
      <c r="E23" s="80">
        <f t="shared" si="0"/>
        <v>4.7935064797821632</v>
      </c>
      <c r="F23" s="80">
        <f t="shared" si="0"/>
        <v>4.5642552718358722</v>
      </c>
      <c r="G23" s="80">
        <f t="shared" si="0"/>
        <v>11.573250085517357</v>
      </c>
      <c r="H23" s="80">
        <f t="shared" si="0"/>
        <v>21.062944890033716</v>
      </c>
      <c r="I23" s="80">
        <f t="shared" si="0"/>
        <v>5.6278148696711856</v>
      </c>
      <c r="J23" s="80">
        <f t="shared" si="0"/>
        <v>6.7795252022095562</v>
      </c>
      <c r="K23" s="81">
        <f t="shared" si="0"/>
        <v>5.53595026280043</v>
      </c>
    </row>
    <row r="24" spans="1:11" ht="15" customHeight="1" x14ac:dyDescent="0.3">
      <c r="A24" s="71" t="s">
        <v>22</v>
      </c>
      <c r="B24" s="80">
        <f t="shared" si="0"/>
        <v>4.2627923097909175</v>
      </c>
      <c r="C24" s="80">
        <f t="shared" si="0"/>
        <v>4.4206907523726651</v>
      </c>
      <c r="D24" s="80">
        <f t="shared" si="0"/>
        <v>7.9425207934445643</v>
      </c>
      <c r="E24" s="80">
        <f t="shared" si="0"/>
        <v>23.208694493172676</v>
      </c>
      <c r="F24" s="80">
        <f t="shared" si="0"/>
        <v>4.6904767005839183</v>
      </c>
      <c r="G24" s="80">
        <f t="shared" si="0"/>
        <v>20.866609952909414</v>
      </c>
      <c r="H24" s="80">
        <f t="shared" si="0"/>
        <v>11.804577899139261</v>
      </c>
      <c r="I24" s="80">
        <f t="shared" si="0"/>
        <v>8.3143045822616291</v>
      </c>
      <c r="J24" s="80">
        <f t="shared" si="0"/>
        <v>16.979218291974128</v>
      </c>
      <c r="K24" s="81">
        <f t="shared" si="0"/>
        <v>7.6150154798886458</v>
      </c>
    </row>
    <row r="25" spans="1:11" ht="15" customHeight="1" x14ac:dyDescent="0.3">
      <c r="A25" s="71" t="s">
        <v>23</v>
      </c>
      <c r="B25" s="80">
        <f t="shared" si="0"/>
        <v>7.3392865542339525</v>
      </c>
      <c r="C25" s="80">
        <f t="shared" si="0"/>
        <v>3.1434702099559884</v>
      </c>
      <c r="D25" s="80">
        <f t="shared" si="0"/>
        <v>4.224128952219842</v>
      </c>
      <c r="E25" s="80">
        <f t="shared" si="0"/>
        <v>5.6352030722770081</v>
      </c>
      <c r="F25" s="80">
        <f t="shared" si="0"/>
        <v>8.4213384843921624</v>
      </c>
      <c r="G25" s="80">
        <f t="shared" si="0"/>
        <v>14.523533804955763</v>
      </c>
      <c r="H25" s="80">
        <f t="shared" si="0"/>
        <v>10.350423230856007</v>
      </c>
      <c r="I25" s="80">
        <f t="shared" si="0"/>
        <v>5.3553903089997519</v>
      </c>
      <c r="J25" s="80">
        <f t="shared" si="0"/>
        <v>6.9428356731051855</v>
      </c>
      <c r="K25" s="81">
        <f t="shared" si="0"/>
        <v>5.2161300663772439</v>
      </c>
    </row>
    <row r="26" spans="1:11" ht="15" customHeight="1" x14ac:dyDescent="0.3">
      <c r="A26" s="71" t="s">
        <v>24</v>
      </c>
      <c r="B26" s="80">
        <f t="shared" si="0"/>
        <v>-0.7604890705986076</v>
      </c>
      <c r="C26" s="80">
        <f t="shared" si="0"/>
        <v>3.735839257559447</v>
      </c>
      <c r="D26" s="80">
        <f t="shared" si="0"/>
        <v>3.2366151637795637</v>
      </c>
      <c r="E26" s="80">
        <f t="shared" si="0"/>
        <v>14.898860787686333</v>
      </c>
      <c r="F26" s="80">
        <f t="shared" si="0"/>
        <v>3.8905737692300457</v>
      </c>
      <c r="G26" s="80">
        <f t="shared" si="0"/>
        <v>8.2708652799246991</v>
      </c>
      <c r="H26" s="80">
        <f t="shared" si="0"/>
        <v>2.790524870731022</v>
      </c>
      <c r="I26" s="80">
        <f t="shared" si="0"/>
        <v>3.6357449826587556</v>
      </c>
      <c r="J26" s="80">
        <f t="shared" si="0"/>
        <v>2.7646935306008831</v>
      </c>
      <c r="K26" s="81">
        <f t="shared" si="0"/>
        <v>3.7134128787955794</v>
      </c>
    </row>
    <row r="27" spans="1:11" ht="15" customHeight="1" x14ac:dyDescent="0.3">
      <c r="A27" s="71" t="s">
        <v>25</v>
      </c>
      <c r="B27" s="80">
        <f t="shared" si="0"/>
        <v>0.18588127845742752</v>
      </c>
      <c r="C27" s="80">
        <f t="shared" si="0"/>
        <v>3.7468652432363254</v>
      </c>
      <c r="D27" s="80">
        <f t="shared" si="0"/>
        <v>2.2117491732273296</v>
      </c>
      <c r="E27" s="80">
        <f t="shared" si="0"/>
        <v>2.0447694610956257</v>
      </c>
      <c r="F27" s="80">
        <f t="shared" si="0"/>
        <v>-6.6821898302987473E-2</v>
      </c>
      <c r="G27" s="80">
        <f t="shared" si="0"/>
        <v>8.3698201454379113</v>
      </c>
      <c r="H27" s="80">
        <f t="shared" si="0"/>
        <v>14.062081058563564</v>
      </c>
      <c r="I27" s="80">
        <f t="shared" si="0"/>
        <v>2.3876299058086223</v>
      </c>
      <c r="J27" s="80">
        <f t="shared" si="0"/>
        <v>5.6137372962245191</v>
      </c>
      <c r="K27" s="81">
        <f t="shared" si="0"/>
        <v>2.1026031971594019</v>
      </c>
    </row>
    <row r="28" spans="1:11" ht="15" customHeight="1" x14ac:dyDescent="0.3">
      <c r="A28" s="71" t="s">
        <v>26</v>
      </c>
      <c r="B28" s="80">
        <f t="shared" si="0"/>
        <v>4.0155369624991959</v>
      </c>
      <c r="C28" s="80">
        <f t="shared" si="0"/>
        <v>0.16752575821635854</v>
      </c>
      <c r="D28" s="80">
        <f t="shared" si="0"/>
        <v>3.7630740414945096</v>
      </c>
      <c r="E28" s="80">
        <f t="shared" si="0"/>
        <v>5.8201712475446099</v>
      </c>
      <c r="F28" s="80">
        <f t="shared" si="0"/>
        <v>1.7983663806094372</v>
      </c>
      <c r="G28" s="80">
        <f t="shared" si="0"/>
        <v>5.9398235343051402</v>
      </c>
      <c r="H28" s="80">
        <f t="shared" si="0"/>
        <v>9.5071218798087074</v>
      </c>
      <c r="I28" s="80">
        <f t="shared" si="0"/>
        <v>3.934019194650356</v>
      </c>
      <c r="J28" s="80">
        <f t="shared" si="0"/>
        <v>3.3730034779405735</v>
      </c>
      <c r="K28" s="81">
        <f t="shared" si="0"/>
        <v>3.9852894360089581</v>
      </c>
    </row>
    <row r="29" spans="1:11" ht="15" customHeight="1" x14ac:dyDescent="0.3">
      <c r="A29" s="71" t="s">
        <v>27</v>
      </c>
      <c r="B29" s="80">
        <f t="shared" si="0"/>
        <v>-2.3085595973804596</v>
      </c>
      <c r="C29" s="80">
        <f t="shared" si="0"/>
        <v>5.2068189265052061</v>
      </c>
      <c r="D29" s="80">
        <f t="shared" si="0"/>
        <v>2.3593349785149593</v>
      </c>
      <c r="E29" s="80">
        <f t="shared" si="0"/>
        <v>11.52402204827421</v>
      </c>
      <c r="F29" s="80">
        <f t="shared" si="0"/>
        <v>0.62000357389224736</v>
      </c>
      <c r="G29" s="80">
        <f t="shared" si="0"/>
        <v>15.41066385224612</v>
      </c>
      <c r="H29" s="80">
        <f t="shared" si="0"/>
        <v>10.477870945542548</v>
      </c>
      <c r="I29" s="80">
        <f t="shared" si="0"/>
        <v>3.1092114453631408</v>
      </c>
      <c r="J29" s="80">
        <f t="shared" si="0"/>
        <v>2.144924756238145</v>
      </c>
      <c r="K29" s="81">
        <f t="shared" si="0"/>
        <v>3.1968170185559233</v>
      </c>
    </row>
    <row r="30" spans="1:11" ht="15" customHeight="1" x14ac:dyDescent="0.3">
      <c r="A30" s="71" t="s">
        <v>28</v>
      </c>
      <c r="B30" s="80">
        <f t="shared" si="0"/>
        <v>1.8992763252040312</v>
      </c>
      <c r="C30" s="80">
        <f t="shared" si="0"/>
        <v>5.3330647571864649</v>
      </c>
      <c r="D30" s="80">
        <f t="shared" si="0"/>
        <v>2.6485302429923059</v>
      </c>
      <c r="E30" s="80">
        <f t="shared" si="0"/>
        <v>1.5028419440230705</v>
      </c>
      <c r="F30" s="80">
        <f t="shared" si="0"/>
        <v>1.5514185412467112</v>
      </c>
      <c r="G30" s="80">
        <f t="shared" si="0"/>
        <v>9.3703443888876947</v>
      </c>
      <c r="H30" s="80">
        <f t="shared" si="0"/>
        <v>16.614861660049844</v>
      </c>
      <c r="I30" s="80">
        <f t="shared" si="0"/>
        <v>3.2839301244035197</v>
      </c>
      <c r="J30" s="80">
        <f t="shared" si="0"/>
        <v>7.1472239340019534</v>
      </c>
      <c r="K30" s="81">
        <f t="shared" si="0"/>
        <v>2.9365269420342912</v>
      </c>
    </row>
    <row r="31" spans="1:11" ht="15" customHeight="1" x14ac:dyDescent="0.3">
      <c r="A31" s="71" t="s">
        <v>29</v>
      </c>
      <c r="B31" s="80">
        <f t="shared" si="0"/>
        <v>0.66289934425538155</v>
      </c>
      <c r="C31" s="80">
        <f t="shared" si="0"/>
        <v>7.464427666522651</v>
      </c>
      <c r="D31" s="80">
        <f t="shared" si="0"/>
        <v>2.4546939485336856</v>
      </c>
      <c r="E31" s="80">
        <f t="shared" si="0"/>
        <v>2.345527882701139</v>
      </c>
      <c r="F31" s="80">
        <f t="shared" si="0"/>
        <v>4.6862370226359769</v>
      </c>
      <c r="G31" s="80">
        <f t="shared" si="0"/>
        <v>2.1530791849892168</v>
      </c>
      <c r="H31" s="80">
        <f t="shared" si="0"/>
        <v>2.500928143095055</v>
      </c>
      <c r="I31" s="80">
        <f t="shared" si="0"/>
        <v>2.5765347444137383</v>
      </c>
      <c r="J31" s="80">
        <f t="shared" si="0"/>
        <v>5.9488372279693236</v>
      </c>
      <c r="K31" s="81">
        <f t="shared" si="0"/>
        <v>2.2608787879446126</v>
      </c>
    </row>
    <row r="32" spans="1:11" ht="15" customHeight="1" x14ac:dyDescent="0.3">
      <c r="A32" s="71" t="s">
        <v>30</v>
      </c>
      <c r="B32" s="80">
        <f>((B16-B15)/B15)*100</f>
        <v>2.7715354062255599</v>
      </c>
      <c r="C32" s="80">
        <f t="shared" si="0"/>
        <v>5.9421802118095401</v>
      </c>
      <c r="D32" s="80">
        <f t="shared" si="0"/>
        <v>2.4019818953788201</v>
      </c>
      <c r="E32" s="80">
        <f t="shared" si="0"/>
        <v>5.9412449842128758</v>
      </c>
      <c r="F32" s="80">
        <f t="shared" si="0"/>
        <v>3.9191949714030625</v>
      </c>
      <c r="G32" s="80">
        <f t="shared" si="0"/>
        <v>3.3649156399275229</v>
      </c>
      <c r="H32" s="80">
        <f t="shared" si="0"/>
        <v>7.7630755119651171</v>
      </c>
      <c r="I32" s="80">
        <f t="shared" si="0"/>
        <v>3.2739236961730347</v>
      </c>
      <c r="J32" s="80">
        <f t="shared" si="0"/>
        <v>5.7631032826788227</v>
      </c>
      <c r="K32" s="82">
        <f t="shared" si="0"/>
        <v>3.0325275282821051</v>
      </c>
    </row>
    <row r="33" spans="1:11" ht="15" customHeight="1" x14ac:dyDescent="0.3">
      <c r="A33" s="72" t="s">
        <v>43</v>
      </c>
      <c r="B33" s="83">
        <f>((B17-B16)/B16)*100</f>
        <v>1.6379211035619969</v>
      </c>
      <c r="C33" s="83">
        <f t="shared" ref="C33:J34" si="1">((C17-C16)/C16)*100</f>
        <v>0.92200460001117912</v>
      </c>
      <c r="D33" s="83">
        <f t="shared" si="1"/>
        <v>1.5040533710382431</v>
      </c>
      <c r="E33" s="83">
        <f t="shared" si="1"/>
        <v>3.2719802311507959</v>
      </c>
      <c r="F33" s="83">
        <f t="shared" si="1"/>
        <v>2.8394610905596558</v>
      </c>
      <c r="G33" s="83">
        <f t="shared" si="1"/>
        <v>5.1567288161737377</v>
      </c>
      <c r="H33" s="83">
        <f t="shared" si="1"/>
        <v>5.0398037399605657</v>
      </c>
      <c r="I33" s="83">
        <f t="shared" si="1"/>
        <v>1.9992668898978501</v>
      </c>
      <c r="J33" s="84">
        <f t="shared" si="1"/>
        <v>3.7607944139267753</v>
      </c>
      <c r="K33" s="84">
        <f t="shared" si="0"/>
        <v>1.8239097692578314</v>
      </c>
    </row>
    <row r="34" spans="1:11" ht="15" customHeight="1" x14ac:dyDescent="0.3">
      <c r="A34" s="72" t="s">
        <v>42</v>
      </c>
      <c r="B34" s="83">
        <f>((B18-B17)/B17)*100</f>
        <v>2.5054659594615698</v>
      </c>
      <c r="C34" s="83">
        <f t="shared" si="1"/>
        <v>9.6135163371244996</v>
      </c>
      <c r="D34" s="83">
        <f t="shared" si="1"/>
        <v>3.3064262419645924</v>
      </c>
      <c r="E34" s="83">
        <f t="shared" si="1"/>
        <v>6.9198802515189781</v>
      </c>
      <c r="F34" s="83">
        <f t="shared" si="1"/>
        <v>4.4001465046242272</v>
      </c>
      <c r="G34" s="83">
        <f t="shared" si="1"/>
        <v>5.9268104270199302</v>
      </c>
      <c r="H34" s="83">
        <f t="shared" si="1"/>
        <v>6.4220984044054656</v>
      </c>
      <c r="I34" s="83">
        <f t="shared" si="1"/>
        <v>4.1218554862482577</v>
      </c>
      <c r="J34" s="84">
        <f t="shared" si="1"/>
        <v>5.0578231665061102</v>
      </c>
      <c r="K34" s="84">
        <f t="shared" si="0"/>
        <v>4.0269091209047678</v>
      </c>
    </row>
    <row r="35" spans="1:11" s="116" customFormat="1" ht="15" customHeight="1" x14ac:dyDescent="0.3">
      <c r="A35" s="72" t="s">
        <v>49</v>
      </c>
      <c r="B35" s="106">
        <f>((B19-B18)/B18)*100</f>
        <v>2.2087047068659058</v>
      </c>
      <c r="C35" s="106">
        <f t="shared" ref="C35:J35" si="2">((C19-C18)/C18)*100</f>
        <v>12.239953340775246</v>
      </c>
      <c r="D35" s="106">
        <f t="shared" si="2"/>
        <v>3.6559920814832232</v>
      </c>
      <c r="E35" s="106">
        <f t="shared" si="2"/>
        <v>5.9830333968845757</v>
      </c>
      <c r="F35" s="106">
        <f t="shared" si="2"/>
        <v>3.4252548137853096</v>
      </c>
      <c r="G35" s="106">
        <f t="shared" si="2"/>
        <v>8.0986428212168704</v>
      </c>
      <c r="H35" s="106">
        <f t="shared" si="2"/>
        <v>5.1205185154601773</v>
      </c>
      <c r="I35" s="106">
        <f t="shared" si="2"/>
        <v>4.3181916466965093</v>
      </c>
      <c r="J35" s="106">
        <f t="shared" si="2"/>
        <v>8.1580141907299524</v>
      </c>
      <c r="K35" s="107">
        <f t="shared" si="0"/>
        <v>3.9248124865707474</v>
      </c>
    </row>
    <row r="36" spans="1:11" ht="17.25" customHeight="1" x14ac:dyDescent="0.3">
      <c r="A36" s="42" t="s">
        <v>0</v>
      </c>
      <c r="B36" s="43"/>
      <c r="C36" s="43"/>
      <c r="D36" s="43"/>
      <c r="E36" s="43"/>
      <c r="F36" s="43"/>
      <c r="G36" s="43"/>
      <c r="H36" s="43"/>
      <c r="I36" s="43"/>
      <c r="J36" s="43"/>
      <c r="K36" s="43"/>
    </row>
    <row r="37" spans="1:11" s="12" customFormat="1" ht="30" customHeight="1" x14ac:dyDescent="0.3">
      <c r="A37" s="85" t="s">
        <v>80</v>
      </c>
      <c r="B37" s="44"/>
      <c r="C37" s="44"/>
      <c r="D37" s="44"/>
      <c r="E37" s="44"/>
      <c r="F37" s="44"/>
      <c r="G37" s="44"/>
      <c r="H37" s="44"/>
      <c r="I37" s="44"/>
      <c r="J37" s="44"/>
      <c r="K37" s="44"/>
    </row>
    <row r="38" spans="1:11" s="121" customFormat="1" ht="20.25" customHeight="1" x14ac:dyDescent="0.3">
      <c r="A38" s="119" t="s">
        <v>94</v>
      </c>
      <c r="B38" s="120"/>
      <c r="C38" s="120"/>
      <c r="D38" s="120"/>
      <c r="E38" s="120"/>
      <c r="F38" s="120"/>
      <c r="G38" s="120"/>
      <c r="H38" s="120"/>
      <c r="I38" s="120"/>
      <c r="J38" s="120"/>
      <c r="K38" s="120"/>
    </row>
    <row r="39" spans="1:11" s="12" customFormat="1" ht="20.25" customHeight="1" x14ac:dyDescent="0.3">
      <c r="A39" s="114" t="s">
        <v>35</v>
      </c>
      <c r="B39" s="113"/>
      <c r="C39" s="113"/>
      <c r="D39" s="113"/>
      <c r="E39" s="113"/>
      <c r="F39" s="113"/>
      <c r="G39" s="113"/>
      <c r="H39" s="113"/>
      <c r="I39" s="113"/>
      <c r="J39" s="113"/>
      <c r="K39" s="113"/>
    </row>
    <row r="40" spans="1:11" ht="30" customHeight="1" x14ac:dyDescent="0.3">
      <c r="A40" s="39" t="s">
        <v>31</v>
      </c>
      <c r="B40" s="22" t="s">
        <v>11</v>
      </c>
      <c r="C40" s="23" t="s">
        <v>13</v>
      </c>
      <c r="D40" s="23" t="s">
        <v>33</v>
      </c>
      <c r="E40" s="23" t="s">
        <v>34</v>
      </c>
      <c r="F40" s="23" t="s">
        <v>14</v>
      </c>
      <c r="G40" s="23" t="s">
        <v>15</v>
      </c>
      <c r="H40" s="23" t="s">
        <v>16</v>
      </c>
      <c r="I40" s="23" t="s">
        <v>17</v>
      </c>
      <c r="J40" s="23" t="s">
        <v>18</v>
      </c>
      <c r="K40" s="34" t="s">
        <v>19</v>
      </c>
    </row>
    <row r="41" spans="1:11" ht="15" customHeight="1" x14ac:dyDescent="0.3">
      <c r="A41" s="72" t="s">
        <v>20</v>
      </c>
      <c r="B41" s="92">
        <v>14.271790823</v>
      </c>
      <c r="C41" s="92">
        <v>4.5821478789999999</v>
      </c>
      <c r="D41" s="92">
        <v>64.2747885</v>
      </c>
      <c r="E41" s="92">
        <v>6.0443863177999999</v>
      </c>
      <c r="F41" s="92">
        <v>6.4276574278999998</v>
      </c>
      <c r="G41" s="92">
        <v>1.6791934211999999</v>
      </c>
      <c r="H41" s="92">
        <v>2.7200356311</v>
      </c>
      <c r="I41" s="93">
        <f>SUM(B41:H41)</f>
        <v>100</v>
      </c>
      <c r="J41" s="92">
        <v>-7.3871388009999999</v>
      </c>
      <c r="K41" s="94">
        <v>92.612861198999994</v>
      </c>
    </row>
    <row r="42" spans="1:11" ht="15" customHeight="1" x14ac:dyDescent="0.3">
      <c r="A42" s="72" t="s">
        <v>21</v>
      </c>
      <c r="B42" s="92">
        <v>14.164542751000001</v>
      </c>
      <c r="C42" s="92">
        <v>4.6898296397000001</v>
      </c>
      <c r="D42" s="92">
        <v>63.894828259999997</v>
      </c>
      <c r="E42" s="92">
        <v>5.9966443265000002</v>
      </c>
      <c r="F42" s="92">
        <v>6.3629377633999997</v>
      </c>
      <c r="G42" s="92">
        <v>1.7737095836000001</v>
      </c>
      <c r="H42" s="92">
        <v>3.1175076764999998</v>
      </c>
      <c r="I42" s="93">
        <f t="shared" ref="I42:I54" si="3">SUM(B42:H42)</f>
        <v>100.0000000007</v>
      </c>
      <c r="J42" s="92">
        <v>-7.4676842910000003</v>
      </c>
      <c r="K42" s="94">
        <v>92.532315709000002</v>
      </c>
    </row>
    <row r="43" spans="1:11" ht="15" customHeight="1" x14ac:dyDescent="0.3">
      <c r="A43" s="72" t="s">
        <v>22</v>
      </c>
      <c r="B43" s="92">
        <v>13.634715975000001</v>
      </c>
      <c r="C43" s="92">
        <v>4.5212426223</v>
      </c>
      <c r="D43" s="92">
        <v>63.675512247999997</v>
      </c>
      <c r="E43" s="92">
        <v>6.8212478643000001</v>
      </c>
      <c r="F43" s="92">
        <v>6.1500555280000002</v>
      </c>
      <c r="G43" s="92">
        <v>1.9792608671</v>
      </c>
      <c r="H43" s="92">
        <v>3.2179648958999998</v>
      </c>
      <c r="I43" s="93">
        <f t="shared" si="3"/>
        <v>100.0000000006</v>
      </c>
      <c r="J43" s="92">
        <v>-8.0650831319999998</v>
      </c>
      <c r="K43" s="94">
        <v>91.934916868000002</v>
      </c>
    </row>
    <row r="44" spans="1:11" ht="15" customHeight="1" x14ac:dyDescent="0.3">
      <c r="A44" s="72" t="s">
        <v>23</v>
      </c>
      <c r="B44" s="92">
        <v>13.891464697</v>
      </c>
      <c r="C44" s="92">
        <v>4.4263198339000001</v>
      </c>
      <c r="D44" s="92">
        <v>62.991791687999999</v>
      </c>
      <c r="E44" s="92">
        <v>6.8393643764999998</v>
      </c>
      <c r="F44" s="92">
        <v>6.3290283500999998</v>
      </c>
      <c r="G44" s="92">
        <v>2.1514983539000001</v>
      </c>
      <c r="H44" s="92">
        <v>3.3705327005000001</v>
      </c>
      <c r="I44" s="93">
        <f t="shared" si="3"/>
        <v>99.999999999899984</v>
      </c>
      <c r="J44" s="92">
        <v>-8.1866040029999994</v>
      </c>
      <c r="K44" s="94">
        <v>91.813395997000001</v>
      </c>
    </row>
    <row r="45" spans="1:11" ht="15" customHeight="1" x14ac:dyDescent="0.3">
      <c r="A45" s="72" t="s">
        <v>24</v>
      </c>
      <c r="B45" s="92">
        <v>13.302187994000001</v>
      </c>
      <c r="C45" s="92">
        <v>4.4305948961999997</v>
      </c>
      <c r="D45" s="92">
        <v>62.749192936</v>
      </c>
      <c r="E45" s="92">
        <v>7.5826653776999997</v>
      </c>
      <c r="F45" s="92">
        <v>6.3445907279</v>
      </c>
      <c r="G45" s="92">
        <v>2.2477243586000002</v>
      </c>
      <c r="H45" s="92">
        <v>3.3430437097999999</v>
      </c>
      <c r="I45" s="93">
        <f t="shared" si="3"/>
        <v>100.00000000019999</v>
      </c>
      <c r="J45" s="92">
        <v>-8.117796148</v>
      </c>
      <c r="K45" s="94">
        <v>91.882203852000004</v>
      </c>
    </row>
    <row r="46" spans="1:11" ht="15" customHeight="1" x14ac:dyDescent="0.3">
      <c r="A46" s="72" t="s">
        <v>25</v>
      </c>
      <c r="B46" s="92">
        <v>13.016137089000001</v>
      </c>
      <c r="C46" s="92">
        <v>4.4894127549</v>
      </c>
      <c r="D46" s="92">
        <v>62.641402825</v>
      </c>
      <c r="E46" s="92">
        <v>7.5572736773000004</v>
      </c>
      <c r="F46" s="92">
        <v>6.1924972360000003</v>
      </c>
      <c r="G46" s="92">
        <v>2.3790518904</v>
      </c>
      <c r="H46" s="92">
        <v>3.7242245275000001</v>
      </c>
      <c r="I46" s="93">
        <f t="shared" si="3"/>
        <v>100.0000000001</v>
      </c>
      <c r="J46" s="92">
        <v>-8.3735778490000001</v>
      </c>
      <c r="K46" s="94">
        <v>91.626422151</v>
      </c>
    </row>
    <row r="47" spans="1:11" ht="15" customHeight="1" x14ac:dyDescent="0.3">
      <c r="A47" s="72" t="s">
        <v>26</v>
      </c>
      <c r="B47" s="92">
        <v>13.026345935</v>
      </c>
      <c r="C47" s="92">
        <v>4.3267196944000004</v>
      </c>
      <c r="D47" s="92">
        <v>62.538373573000001</v>
      </c>
      <c r="E47" s="92">
        <v>7.6944199876999999</v>
      </c>
      <c r="F47" s="92">
        <v>6.0652528145</v>
      </c>
      <c r="G47" s="92">
        <v>2.4249647940000001</v>
      </c>
      <c r="H47" s="92">
        <v>3.9239232005</v>
      </c>
      <c r="I47" s="93">
        <f t="shared" si="3"/>
        <v>99.999999999099998</v>
      </c>
      <c r="J47" s="92">
        <v>-8.3283788970000003</v>
      </c>
      <c r="K47" s="94">
        <v>91.671621103000007</v>
      </c>
    </row>
    <row r="48" spans="1:11" ht="15" customHeight="1" x14ac:dyDescent="0.3">
      <c r="A48" s="72" t="s">
        <v>27</v>
      </c>
      <c r="B48" s="92">
        <v>12.341889534</v>
      </c>
      <c r="C48" s="92">
        <v>4.4147405363000001</v>
      </c>
      <c r="D48" s="92">
        <v>62.083554319999998</v>
      </c>
      <c r="E48" s="92">
        <v>8.3223666667000007</v>
      </c>
      <c r="F48" s="92">
        <v>5.9188286993999997</v>
      </c>
      <c r="G48" s="92">
        <v>2.7142754054</v>
      </c>
      <c r="H48" s="92">
        <v>4.2043448386</v>
      </c>
      <c r="I48" s="93">
        <f t="shared" si="3"/>
        <v>100.00000000039999</v>
      </c>
      <c r="J48" s="92">
        <v>-8.2504911429999996</v>
      </c>
      <c r="K48" s="94">
        <v>91.749508856999995</v>
      </c>
    </row>
    <row r="49" spans="1:11" ht="15" customHeight="1" x14ac:dyDescent="0.3">
      <c r="A49" s="72" t="s">
        <v>28</v>
      </c>
      <c r="B49" s="92">
        <v>12.176430646</v>
      </c>
      <c r="C49" s="92">
        <v>4.5023281960999997</v>
      </c>
      <c r="D49" s="92">
        <v>61.701618011000001</v>
      </c>
      <c r="E49" s="92">
        <v>8.1788509339999997</v>
      </c>
      <c r="F49" s="92">
        <v>5.8195447229999999</v>
      </c>
      <c r="G49" s="92">
        <v>2.8742248237000001</v>
      </c>
      <c r="H49" s="92">
        <v>4.7470026666000003</v>
      </c>
      <c r="I49" s="93">
        <f t="shared" si="3"/>
        <v>100.00000000039999</v>
      </c>
      <c r="J49" s="92">
        <v>-8.5590974410000005</v>
      </c>
      <c r="K49" s="94">
        <v>91.440902558999994</v>
      </c>
    </row>
    <row r="50" spans="1:11" ht="15" customHeight="1" x14ac:dyDescent="0.3">
      <c r="A50" s="72" t="s">
        <v>29</v>
      </c>
      <c r="B50" s="92">
        <v>11.949271006</v>
      </c>
      <c r="C50" s="92">
        <v>4.7168694473999997</v>
      </c>
      <c r="D50" s="92">
        <v>61.628328594999999</v>
      </c>
      <c r="E50" s="92">
        <v>8.1604318024999998</v>
      </c>
      <c r="F50" s="92">
        <v>5.9392359057000004</v>
      </c>
      <c r="G50" s="92">
        <v>2.8623594738000002</v>
      </c>
      <c r="H50" s="92">
        <v>4.7435037696000002</v>
      </c>
      <c r="I50" s="93">
        <f t="shared" si="3"/>
        <v>100</v>
      </c>
      <c r="J50" s="92">
        <v>-8.8404860220000003</v>
      </c>
      <c r="K50" s="94">
        <v>91.159513978000007</v>
      </c>
    </row>
    <row r="51" spans="1:11" ht="15" customHeight="1" x14ac:dyDescent="0.3">
      <c r="A51" s="72" t="s">
        <v>30</v>
      </c>
      <c r="B51" s="92">
        <v>11.891142354999999</v>
      </c>
      <c r="C51" s="92">
        <v>4.8387377485999998</v>
      </c>
      <c r="D51" s="92">
        <v>61.108000578999999</v>
      </c>
      <c r="E51" s="92">
        <v>8.3711964630000004</v>
      </c>
      <c r="F51" s="92">
        <v>5.9763451602000002</v>
      </c>
      <c r="G51" s="92">
        <v>2.8648814236</v>
      </c>
      <c r="H51" s="92">
        <v>4.9496962699999996</v>
      </c>
      <c r="I51" s="93">
        <f t="shared" si="3"/>
        <v>99.999999999400004</v>
      </c>
      <c r="J51" s="92">
        <v>-9.0535655350000006</v>
      </c>
      <c r="K51" s="94">
        <v>90.946434464999996</v>
      </c>
    </row>
    <row r="52" spans="1:11" ht="15" customHeight="1" x14ac:dyDescent="0.3">
      <c r="A52" s="72" t="s">
        <v>43</v>
      </c>
      <c r="B52" s="92">
        <v>11.849016423</v>
      </c>
      <c r="C52" s="92">
        <v>4.7876335605999998</v>
      </c>
      <c r="D52" s="92">
        <v>60.811316996000002</v>
      </c>
      <c r="E52" s="92">
        <v>8.4756495021999996</v>
      </c>
      <c r="F52" s="92">
        <v>6.0255738527</v>
      </c>
      <c r="G52" s="92">
        <v>2.9535659238999998</v>
      </c>
      <c r="H52" s="92">
        <v>5.0972437412999998</v>
      </c>
      <c r="I52" s="93">
        <f t="shared" si="3"/>
        <v>99.999999999700023</v>
      </c>
      <c r="J52" s="92">
        <v>-9.2099206280000008</v>
      </c>
      <c r="K52" s="94">
        <v>90.790079371999994</v>
      </c>
    </row>
    <row r="53" spans="1:11" ht="15" customHeight="1" x14ac:dyDescent="0.3">
      <c r="A53" s="72" t="s">
        <v>42</v>
      </c>
      <c r="B53" s="92">
        <v>11.665072083</v>
      </c>
      <c r="C53" s="92">
        <v>5.0401459622999996</v>
      </c>
      <c r="D53" s="92">
        <v>60.335073790000003</v>
      </c>
      <c r="E53" s="92">
        <v>8.7034122239999991</v>
      </c>
      <c r="F53" s="92">
        <v>6.0416786664000002</v>
      </c>
      <c r="G53" s="92">
        <v>3.0047660622999999</v>
      </c>
      <c r="H53" s="92">
        <v>5.2098512123000003</v>
      </c>
      <c r="I53" s="93">
        <f t="shared" si="3"/>
        <v>100.00000000030001</v>
      </c>
      <c r="J53" s="92">
        <v>-9.292710048</v>
      </c>
      <c r="K53" s="94">
        <v>90.707289951999996</v>
      </c>
    </row>
    <row r="54" spans="1:11" s="116" customFormat="1" ht="15" customHeight="1" x14ac:dyDescent="0.3">
      <c r="A54" s="72" t="s">
        <v>49</v>
      </c>
      <c r="B54" s="108">
        <v>11.429184968</v>
      </c>
      <c r="C54" s="108">
        <v>5.4228868302000004</v>
      </c>
      <c r="D54" s="108">
        <v>59.952073865000003</v>
      </c>
      <c r="E54" s="108">
        <v>8.8423122931999991</v>
      </c>
      <c r="F54" s="108">
        <v>5.9899634542999998</v>
      </c>
      <c r="G54" s="108">
        <v>3.1136576296</v>
      </c>
      <c r="H54" s="108">
        <v>5.2499209598999999</v>
      </c>
      <c r="I54" s="109">
        <f t="shared" si="3"/>
        <v>100.00000000019999</v>
      </c>
      <c r="J54" s="108">
        <v>-9.6347631170000003</v>
      </c>
      <c r="K54" s="110">
        <v>90.365236882999994</v>
      </c>
    </row>
    <row r="55" spans="1:11" ht="30" customHeight="1" x14ac:dyDescent="0.3">
      <c r="A55" s="20" t="s">
        <v>32</v>
      </c>
      <c r="B55" s="24"/>
      <c r="C55" s="24"/>
      <c r="D55" s="24"/>
      <c r="E55" s="24"/>
      <c r="F55" s="24"/>
      <c r="G55" s="24"/>
      <c r="H55" s="24"/>
      <c r="I55" s="24"/>
      <c r="J55" s="24"/>
      <c r="K55" s="24"/>
    </row>
    <row r="56" spans="1:11" ht="30" customHeight="1" x14ac:dyDescent="0.3">
      <c r="A56" s="39" t="s">
        <v>31</v>
      </c>
      <c r="B56" s="22" t="str">
        <f>B40</f>
        <v>Fournitures</v>
      </c>
      <c r="C56" s="23" t="s">
        <v>13</v>
      </c>
      <c r="D56" s="23" t="s">
        <v>33</v>
      </c>
      <c r="E56" s="23" t="s">
        <v>34</v>
      </c>
      <c r="F56" s="23" t="s">
        <v>14</v>
      </c>
      <c r="G56" s="23" t="s">
        <v>15</v>
      </c>
      <c r="H56" s="23" t="s">
        <v>16</v>
      </c>
      <c r="I56" s="23" t="s">
        <v>17</v>
      </c>
      <c r="J56" s="23" t="s">
        <v>18</v>
      </c>
      <c r="K56" s="34" t="s">
        <v>19</v>
      </c>
    </row>
    <row r="57" spans="1:11" ht="15" customHeight="1" x14ac:dyDescent="0.3">
      <c r="A57" s="90" t="s">
        <v>20</v>
      </c>
      <c r="B57" s="78" t="s">
        <v>1</v>
      </c>
      <c r="C57" s="78" t="s">
        <v>1</v>
      </c>
      <c r="D57" s="78" t="s">
        <v>1</v>
      </c>
      <c r="E57" s="78" t="s">
        <v>1</v>
      </c>
      <c r="F57" s="78" t="s">
        <v>1</v>
      </c>
      <c r="G57" s="78" t="s">
        <v>1</v>
      </c>
      <c r="H57" s="78" t="s">
        <v>1</v>
      </c>
      <c r="I57" s="78" t="s">
        <v>1</v>
      </c>
      <c r="J57" s="78" t="s">
        <v>1</v>
      </c>
      <c r="K57" s="79" t="s">
        <v>1</v>
      </c>
    </row>
    <row r="58" spans="1:11" ht="15" customHeight="1" x14ac:dyDescent="0.3">
      <c r="A58" s="91" t="s">
        <v>21</v>
      </c>
      <c r="B58" s="83">
        <f t="shared" ref="B58:B70" si="4">((B42-B41)/B41)*100</f>
        <v>-0.75146891746171918</v>
      </c>
      <c r="C58" s="83">
        <f t="shared" ref="C58:K66" si="5">((C42-C41)/C41)*100</f>
        <v>2.3500280554782207</v>
      </c>
      <c r="D58" s="83">
        <f t="shared" si="5"/>
        <v>-0.59114973206018806</v>
      </c>
      <c r="E58" s="83">
        <f t="shared" si="5"/>
        <v>-0.78985671646111011</v>
      </c>
      <c r="F58" s="83">
        <f t="shared" si="5"/>
        <v>-1.0068934946513612</v>
      </c>
      <c r="G58" s="83">
        <f t="shared" si="5"/>
        <v>5.6286644055844492</v>
      </c>
      <c r="H58" s="83">
        <f t="shared" si="5"/>
        <v>14.612751423379683</v>
      </c>
      <c r="I58" s="83">
        <f t="shared" si="5"/>
        <v>6.999982815614203E-10</v>
      </c>
      <c r="J58" s="83">
        <f t="shared" si="5"/>
        <v>1.0903475915343159</v>
      </c>
      <c r="K58" s="84">
        <f t="shared" si="5"/>
        <v>-8.69700913644392E-2</v>
      </c>
    </row>
    <row r="59" spans="1:11" ht="15" customHeight="1" x14ac:dyDescent="0.3">
      <c r="A59" s="91" t="s">
        <v>22</v>
      </c>
      <c r="B59" s="83">
        <f t="shared" si="4"/>
        <v>-3.7405145038133685</v>
      </c>
      <c r="C59" s="83">
        <f t="shared" ref="C59:C66" si="6">((C43-C42)/C42)*100</f>
        <v>-3.594736490487624</v>
      </c>
      <c r="D59" s="83">
        <f t="shared" si="5"/>
        <v>-0.34324532669148483</v>
      </c>
      <c r="E59" s="83">
        <f t="shared" ref="E59:I66" si="7">((E43-E42)/E42)*100</f>
        <v>13.751082987462885</v>
      </c>
      <c r="F59" s="83">
        <f t="shared" si="7"/>
        <v>-3.3456595572018779</v>
      </c>
      <c r="G59" s="83">
        <f t="shared" si="7"/>
        <v>11.588778986174496</v>
      </c>
      <c r="H59" s="83">
        <f t="shared" si="7"/>
        <v>3.2223567613723554</v>
      </c>
      <c r="I59" s="83">
        <f t="shared" si="7"/>
        <v>-1.000017846301765E-10</v>
      </c>
      <c r="J59" s="83">
        <f t="shared" si="5"/>
        <v>7.9997870520581635</v>
      </c>
      <c r="K59" s="84">
        <f t="shared" si="5"/>
        <v>-0.64561103482887916</v>
      </c>
    </row>
    <row r="60" spans="1:11" ht="15" customHeight="1" x14ac:dyDescent="0.3">
      <c r="A60" s="91" t="s">
        <v>23</v>
      </c>
      <c r="B60" s="83">
        <f t="shared" si="4"/>
        <v>1.8830514876200002</v>
      </c>
      <c r="C60" s="83">
        <f t="shared" si="6"/>
        <v>-2.0994845074629453</v>
      </c>
      <c r="D60" s="83">
        <f t="shared" si="5"/>
        <v>-1.0737574553575306</v>
      </c>
      <c r="E60" s="83">
        <f t="shared" si="7"/>
        <v>0.26558941355606192</v>
      </c>
      <c r="F60" s="83">
        <f t="shared" si="7"/>
        <v>2.9101009134823461</v>
      </c>
      <c r="G60" s="83">
        <f t="shared" si="7"/>
        <v>8.7021114630716312</v>
      </c>
      <c r="H60" s="83">
        <f t="shared" si="7"/>
        <v>4.7411270643252363</v>
      </c>
      <c r="I60" s="83">
        <f t="shared" si="7"/>
        <v>-7.0001249241193539E-10</v>
      </c>
      <c r="J60" s="83">
        <f t="shared" si="5"/>
        <v>1.5067528630652127</v>
      </c>
      <c r="K60" s="84">
        <f t="shared" si="5"/>
        <v>-0.13218141174204875</v>
      </c>
    </row>
    <row r="61" spans="1:11" ht="15" customHeight="1" x14ac:dyDescent="0.3">
      <c r="A61" s="91" t="s">
        <v>24</v>
      </c>
      <c r="B61" s="83">
        <f t="shared" si="4"/>
        <v>-4.24200554695474</v>
      </c>
      <c r="C61" s="83">
        <f t="shared" si="6"/>
        <v>9.6582769895163775E-2</v>
      </c>
      <c r="D61" s="83">
        <f t="shared" si="5"/>
        <v>-0.38512756265387282</v>
      </c>
      <c r="E61" s="83">
        <f t="shared" si="7"/>
        <v>10.867983635350328</v>
      </c>
      <c r="F61" s="83">
        <f t="shared" si="7"/>
        <v>0.24588889382608564</v>
      </c>
      <c r="G61" s="83">
        <f t="shared" si="7"/>
        <v>4.4725111932143546</v>
      </c>
      <c r="H61" s="83">
        <f t="shared" si="7"/>
        <v>-0.81556813544406115</v>
      </c>
      <c r="I61" s="83">
        <f t="shared" si="7"/>
        <v>3.0000535389292956E-10</v>
      </c>
      <c r="J61" s="83">
        <f t="shared" si="5"/>
        <v>-0.84049326161109683</v>
      </c>
      <c r="K61" s="84">
        <f t="shared" si="5"/>
        <v>7.4943154267217343E-2</v>
      </c>
    </row>
    <row r="62" spans="1:11" ht="15" customHeight="1" x14ac:dyDescent="0.3">
      <c r="A62" s="91" t="s">
        <v>25</v>
      </c>
      <c r="B62" s="83">
        <f t="shared" si="4"/>
        <v>-2.1504049193187167</v>
      </c>
      <c r="C62" s="83">
        <f t="shared" si="6"/>
        <v>1.327538628062042</v>
      </c>
      <c r="D62" s="83">
        <f t="shared" si="5"/>
        <v>-0.17177927867524709</v>
      </c>
      <c r="E62" s="83">
        <f t="shared" si="7"/>
        <v>-0.33486510527913038</v>
      </c>
      <c r="F62" s="83">
        <f t="shared" si="7"/>
        <v>-2.3972151778234743</v>
      </c>
      <c r="G62" s="83">
        <f t="shared" si="7"/>
        <v>5.8426884638914274</v>
      </c>
      <c r="H62" s="83">
        <f t="shared" si="7"/>
        <v>11.402208609554934</v>
      </c>
      <c r="I62" s="83">
        <f t="shared" si="7"/>
        <v>-9.9987573775961327E-11</v>
      </c>
      <c r="J62" s="83">
        <f t="shared" si="5"/>
        <v>3.1508761286524494</v>
      </c>
      <c r="K62" s="84">
        <f t="shared" si="5"/>
        <v>-0.27838002385315669</v>
      </c>
    </row>
    <row r="63" spans="1:11" ht="15" customHeight="1" x14ac:dyDescent="0.3">
      <c r="A63" s="91" t="s">
        <v>26</v>
      </c>
      <c r="B63" s="83">
        <f t="shared" si="4"/>
        <v>7.8432225553516394E-2</v>
      </c>
      <c r="C63" s="83">
        <f t="shared" si="6"/>
        <v>-3.6239274351066788</v>
      </c>
      <c r="D63" s="83">
        <f t="shared" si="5"/>
        <v>-0.16447468823108832</v>
      </c>
      <c r="E63" s="83">
        <f t="shared" si="7"/>
        <v>1.8147590818624153</v>
      </c>
      <c r="F63" s="83">
        <f t="shared" si="7"/>
        <v>-2.0548159595496727</v>
      </c>
      <c r="G63" s="83">
        <f t="shared" si="7"/>
        <v>1.9298823949687194</v>
      </c>
      <c r="H63" s="83">
        <f t="shared" si="7"/>
        <v>5.3621544975445863</v>
      </c>
      <c r="I63" s="83">
        <f t="shared" si="7"/>
        <v>-1.0000036354530497E-9</v>
      </c>
      <c r="J63" s="83">
        <f t="shared" si="5"/>
        <v>-0.53978063875524362</v>
      </c>
      <c r="K63" s="84">
        <f t="shared" si="5"/>
        <v>4.9329604866071484E-2</v>
      </c>
    </row>
    <row r="64" spans="1:11" ht="15" customHeight="1" x14ac:dyDescent="0.3">
      <c r="A64" s="91" t="s">
        <v>27</v>
      </c>
      <c r="B64" s="83">
        <f t="shared" si="4"/>
        <v>-5.2544006156090184</v>
      </c>
      <c r="C64" s="83">
        <f t="shared" si="6"/>
        <v>2.0343550799910517</v>
      </c>
      <c r="D64" s="83">
        <f t="shared" si="5"/>
        <v>-0.72726428113628627</v>
      </c>
      <c r="E64" s="83">
        <f t="shared" si="7"/>
        <v>8.1610658113777497</v>
      </c>
      <c r="F64" s="83">
        <f t="shared" si="7"/>
        <v>-2.4141469379470712</v>
      </c>
      <c r="G64" s="83">
        <f t="shared" si="7"/>
        <v>11.930507697094422</v>
      </c>
      <c r="H64" s="83">
        <f t="shared" si="7"/>
        <v>7.1464609211583872</v>
      </c>
      <c r="I64" s="83">
        <f t="shared" si="7"/>
        <v>1.2999947785036642E-9</v>
      </c>
      <c r="J64" s="83">
        <f t="shared" si="5"/>
        <v>-0.93520906004957305</v>
      </c>
      <c r="K64" s="84">
        <f t="shared" si="5"/>
        <v>8.4963866748331493E-2</v>
      </c>
    </row>
    <row r="65" spans="1:11" ht="15" customHeight="1" x14ac:dyDescent="0.3">
      <c r="A65" s="91" t="s">
        <v>28</v>
      </c>
      <c r="B65" s="83">
        <f t="shared" si="4"/>
        <v>-1.3406284956949759</v>
      </c>
      <c r="C65" s="83">
        <f t="shared" si="6"/>
        <v>1.9839820501298802</v>
      </c>
      <c r="D65" s="83">
        <f t="shared" si="5"/>
        <v>-0.61519723408773541</v>
      </c>
      <c r="E65" s="83">
        <f t="shared" si="7"/>
        <v>-1.7244581793571474</v>
      </c>
      <c r="F65" s="83">
        <f t="shared" si="7"/>
        <v>-1.6774260828002052</v>
      </c>
      <c r="G65" s="83">
        <f t="shared" si="7"/>
        <v>5.892895687069327</v>
      </c>
      <c r="H65" s="83">
        <f t="shared" si="7"/>
        <v>12.9070722985867</v>
      </c>
      <c r="I65" s="83">
        <f t="shared" si="7"/>
        <v>0</v>
      </c>
      <c r="J65" s="83">
        <f t="shared" si="5"/>
        <v>3.7404597211383352</v>
      </c>
      <c r="K65" s="84">
        <f t="shared" si="5"/>
        <v>-0.33635743868775581</v>
      </c>
    </row>
    <row r="66" spans="1:11" ht="15" customHeight="1" x14ac:dyDescent="0.3">
      <c r="A66" s="91" t="s">
        <v>29</v>
      </c>
      <c r="B66" s="83">
        <f t="shared" si="4"/>
        <v>-1.8655683804565726</v>
      </c>
      <c r="C66" s="83">
        <f t="shared" si="6"/>
        <v>4.7651180001902045</v>
      </c>
      <c r="D66" s="83">
        <f t="shared" si="5"/>
        <v>-0.11878037944958858</v>
      </c>
      <c r="E66" s="83">
        <f t="shared" si="7"/>
        <v>-0.22520439177379395</v>
      </c>
      <c r="F66" s="83">
        <f t="shared" si="7"/>
        <v>2.0567104197508281</v>
      </c>
      <c r="G66" s="83">
        <f t="shared" si="7"/>
        <v>-0.41281912960189282</v>
      </c>
      <c r="H66" s="83">
        <f t="shared" si="7"/>
        <v>-7.3707500200460421E-2</v>
      </c>
      <c r="I66" s="83">
        <f t="shared" si="7"/>
        <v>-3.9999292766719082E-10</v>
      </c>
      <c r="J66" s="83">
        <f t="shared" si="5"/>
        <v>3.2875964193617579</v>
      </c>
      <c r="K66" s="84">
        <f t="shared" si="5"/>
        <v>-0.30772725675846035</v>
      </c>
    </row>
    <row r="67" spans="1:11" ht="15" customHeight="1" x14ac:dyDescent="0.3">
      <c r="A67" s="91" t="s">
        <v>30</v>
      </c>
      <c r="B67" s="83">
        <f t="shared" si="4"/>
        <v>-0.48646190190860022</v>
      </c>
      <c r="C67" s="83">
        <f t="shared" ref="C67:K67" si="8">((C51-C50)/C50)*100</f>
        <v>2.5836691593653405</v>
      </c>
      <c r="D67" s="83">
        <f t="shared" si="8"/>
        <v>-0.84430006112840705</v>
      </c>
      <c r="E67" s="83">
        <f t="shared" si="8"/>
        <v>2.5827635791948111</v>
      </c>
      <c r="F67" s="83">
        <f t="shared" si="8"/>
        <v>0.62481529761067955</v>
      </c>
      <c r="G67" s="83">
        <f t="shared" si="8"/>
        <v>8.810737515968517E-2</v>
      </c>
      <c r="H67" s="83">
        <f t="shared" si="8"/>
        <v>4.3468396024356215</v>
      </c>
      <c r="I67" s="83">
        <f t="shared" si="8"/>
        <v>-5.999964969305438E-10</v>
      </c>
      <c r="J67" s="83">
        <f t="shared" si="8"/>
        <v>2.4102692144950066</v>
      </c>
      <c r="K67" s="84">
        <f t="shared" si="8"/>
        <v>-0.23374358166437184</v>
      </c>
    </row>
    <row r="68" spans="1:11" ht="15" customHeight="1" x14ac:dyDescent="0.3">
      <c r="A68" s="91" t="s">
        <v>43</v>
      </c>
      <c r="B68" s="83">
        <f t="shared" si="4"/>
        <v>-0.35426312075295452</v>
      </c>
      <c r="C68" s="83">
        <f t="shared" ref="C68:K68" si="9">((C52-C51)/C51)*100</f>
        <v>-1.05614709155887</v>
      </c>
      <c r="D68" s="83">
        <f t="shared" si="9"/>
        <v>-0.4855069388441961</v>
      </c>
      <c r="E68" s="83">
        <f t="shared" si="9"/>
        <v>1.2477671460904423</v>
      </c>
      <c r="F68" s="83">
        <f t="shared" si="9"/>
        <v>0.8237257250107084</v>
      </c>
      <c r="G68" s="83">
        <f t="shared" si="9"/>
        <v>3.0955731559932849</v>
      </c>
      <c r="H68" s="83">
        <f t="shared" si="9"/>
        <v>2.9809399052277654</v>
      </c>
      <c r="I68" s="83">
        <f t="shared" si="9"/>
        <v>3.000195647491448E-10</v>
      </c>
      <c r="J68" s="83">
        <f t="shared" si="9"/>
        <v>1.7270001790515581</v>
      </c>
      <c r="K68" s="84">
        <f t="shared" si="9"/>
        <v>-0.17191998116228949</v>
      </c>
    </row>
    <row r="69" spans="1:11" ht="15" customHeight="1" x14ac:dyDescent="0.3">
      <c r="A69" s="91" t="s">
        <v>42</v>
      </c>
      <c r="B69" s="83">
        <f t="shared" si="4"/>
        <v>-1.5524017642759582</v>
      </c>
      <c r="C69" s="83">
        <f t="shared" ref="C69:K69" si="10">((C53-C52)/C52)*100</f>
        <v>5.2742633391590275</v>
      </c>
      <c r="D69" s="83">
        <f t="shared" si="10"/>
        <v>-0.78314897543055251</v>
      </c>
      <c r="E69" s="83">
        <f t="shared" si="10"/>
        <v>2.6872597992741425</v>
      </c>
      <c r="F69" s="83">
        <f t="shared" si="10"/>
        <v>0.26727435583224585</v>
      </c>
      <c r="G69" s="83">
        <f t="shared" si="10"/>
        <v>1.733502475285652</v>
      </c>
      <c r="H69" s="83">
        <f t="shared" si="10"/>
        <v>2.2091835649844964</v>
      </c>
      <c r="I69" s="83">
        <f t="shared" si="10"/>
        <v>5.9998228607762844E-10</v>
      </c>
      <c r="J69" s="84">
        <f t="shared" si="10"/>
        <v>0.89891567304394382</v>
      </c>
      <c r="K69" s="84">
        <f t="shared" si="10"/>
        <v>-9.1187738321914083E-2</v>
      </c>
    </row>
    <row r="70" spans="1:11" s="116" customFormat="1" ht="15" customHeight="1" x14ac:dyDescent="0.3">
      <c r="A70" s="122" t="s">
        <v>49</v>
      </c>
      <c r="B70" s="106">
        <f t="shared" si="4"/>
        <v>-2.0221659439530493</v>
      </c>
      <c r="C70" s="106">
        <f t="shared" ref="C70:J70" si="11">((C54-C53)/C53)*100</f>
        <v>7.5938449156607843</v>
      </c>
      <c r="D70" s="106">
        <f t="shared" si="11"/>
        <v>-0.63478819356889371</v>
      </c>
      <c r="E70" s="106">
        <f t="shared" si="11"/>
        <v>1.5959265817259305</v>
      </c>
      <c r="F70" s="106">
        <f t="shared" si="11"/>
        <v>-0.85597422430967329</v>
      </c>
      <c r="G70" s="106">
        <f t="shared" si="11"/>
        <v>3.6239615677983608</v>
      </c>
      <c r="H70" s="106">
        <f t="shared" si="11"/>
        <v>0.76911500860904525</v>
      </c>
      <c r="I70" s="106">
        <f t="shared" si="11"/>
        <v>-1.0001599548529164E-10</v>
      </c>
      <c r="J70" s="106">
        <f t="shared" si="11"/>
        <v>3.6808753015339999</v>
      </c>
      <c r="K70" s="107">
        <f>((K54-K53)/K53)*100</f>
        <v>-0.3770954563641003</v>
      </c>
    </row>
    <row r="71" spans="1:11" ht="17.25" customHeight="1" x14ac:dyDescent="0.3">
      <c r="A71" s="13" t="s">
        <v>0</v>
      </c>
      <c r="B71" s="14"/>
      <c r="C71" s="14"/>
      <c r="D71" s="14"/>
      <c r="E71" s="14"/>
      <c r="F71" s="14"/>
      <c r="G71" s="14"/>
      <c r="H71" s="14"/>
      <c r="I71" s="14"/>
      <c r="J71" s="14"/>
      <c r="K71" s="14"/>
    </row>
    <row r="72" spans="1:11" s="12" customFormat="1" ht="12" customHeight="1" x14ac:dyDescent="0.3">
      <c r="A72" s="85" t="s">
        <v>80</v>
      </c>
      <c r="B72" s="44"/>
      <c r="C72" s="44"/>
      <c r="D72" s="44"/>
      <c r="E72" s="44"/>
      <c r="F72" s="44"/>
      <c r="G72" s="44"/>
      <c r="H72" s="44"/>
      <c r="I72" s="44"/>
      <c r="J72" s="44"/>
      <c r="K72" s="44"/>
    </row>
  </sheetData>
  <mergeCells count="1">
    <mergeCell ref="A2:B2"/>
  </mergeCells>
  <phoneticPr fontId="0" type="noConversion"/>
  <hyperlinks>
    <hyperlink ref="A2" location="'Table of contents'!A1" display="Back to Table of Contents"/>
    <hyperlink ref="A2:B2" location="'Table des matières'!A1" display="Retour à la table des matières"/>
  </hyperlinks>
  <pageMargins left="0.75" right="0.75" top="0.75" bottom="0.57499999999999996" header="0.375" footer="0.375"/>
  <pageSetup scale="59" orientation="landscape" r:id="rId1"/>
  <headerFooter alignWithMargins="0">
    <oddFooter>&amp;L&amp;L&amp;"Arial"&amp;9© 2020 ICIS</oddFooter>
  </headerFooter>
  <rowBreaks count="1" manualBreakCount="1">
    <brk id="37"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72"/>
  <sheetViews>
    <sheetView showGridLines="0" topLeftCell="A2" zoomScaleNormal="100" workbookViewId="0"/>
  </sheetViews>
  <sheetFormatPr defaultColWidth="9.33203125" defaultRowHeight="15" customHeight="1" x14ac:dyDescent="0.3"/>
  <cols>
    <col min="1" max="1" width="17.6640625" style="3" customWidth="1"/>
    <col min="2" max="11" width="16.08203125" style="2" customWidth="1"/>
    <col min="12" max="16384" width="9.33203125" style="2"/>
  </cols>
  <sheetData>
    <row r="1" spans="1:11" s="60" customFormat="1" ht="15" hidden="1" customHeight="1" x14ac:dyDescent="0.3">
      <c r="A1" s="60" t="s">
        <v>74</v>
      </c>
      <c r="B1" s="61"/>
      <c r="C1" s="61"/>
      <c r="D1" s="61"/>
      <c r="E1" s="61"/>
      <c r="F1" s="61"/>
      <c r="G1" s="61"/>
      <c r="H1" s="61"/>
      <c r="I1" s="61"/>
      <c r="J1" s="61"/>
      <c r="K1" s="61"/>
    </row>
    <row r="2" spans="1:11" s="11" customFormat="1" ht="24" customHeight="1" x14ac:dyDescent="0.3">
      <c r="A2" s="123" t="s">
        <v>10</v>
      </c>
      <c r="B2" s="123"/>
    </row>
    <row r="3" spans="1:11" s="65" customFormat="1" ht="20.25" customHeight="1" x14ac:dyDescent="0.3">
      <c r="A3" s="63" t="s">
        <v>95</v>
      </c>
      <c r="B3" s="62"/>
      <c r="C3" s="64"/>
      <c r="D3" s="64"/>
      <c r="E3" s="64"/>
      <c r="F3" s="64"/>
      <c r="G3" s="64"/>
      <c r="H3" s="64"/>
      <c r="I3" s="64"/>
      <c r="J3" s="64"/>
      <c r="K3" s="64"/>
    </row>
    <row r="4" spans="1:11" s="12" customFormat="1" ht="20.25" customHeight="1" x14ac:dyDescent="0.3">
      <c r="A4" s="114" t="s">
        <v>12</v>
      </c>
      <c r="B4" s="113"/>
      <c r="C4" s="113"/>
      <c r="D4" s="113"/>
      <c r="E4" s="113"/>
      <c r="F4" s="113"/>
      <c r="G4" s="113"/>
      <c r="H4" s="113"/>
      <c r="I4" s="113"/>
      <c r="J4" s="113"/>
      <c r="K4" s="113"/>
    </row>
    <row r="5" spans="1:11" ht="30" customHeight="1" x14ac:dyDescent="0.3">
      <c r="A5" s="39" t="s">
        <v>31</v>
      </c>
      <c r="B5" s="22" t="s">
        <v>11</v>
      </c>
      <c r="C5" s="23" t="s">
        <v>13</v>
      </c>
      <c r="D5" s="23" t="s">
        <v>33</v>
      </c>
      <c r="E5" s="23" t="s">
        <v>34</v>
      </c>
      <c r="F5" s="23" t="s">
        <v>14</v>
      </c>
      <c r="G5" s="23" t="s">
        <v>15</v>
      </c>
      <c r="H5" s="23" t="s">
        <v>16</v>
      </c>
      <c r="I5" s="23" t="s">
        <v>17</v>
      </c>
      <c r="J5" s="23" t="s">
        <v>18</v>
      </c>
      <c r="K5" s="34" t="s">
        <v>19</v>
      </c>
    </row>
    <row r="6" spans="1:11" ht="15" customHeight="1" x14ac:dyDescent="0.3">
      <c r="A6" s="71" t="s">
        <v>20</v>
      </c>
      <c r="B6" s="73">
        <v>228581761.47999999</v>
      </c>
      <c r="C6" s="73">
        <v>62592622.589000002</v>
      </c>
      <c r="D6" s="73">
        <v>1180264445.7</v>
      </c>
      <c r="E6" s="73">
        <v>110438190.89</v>
      </c>
      <c r="F6" s="73">
        <v>32746780.502999999</v>
      </c>
      <c r="G6" s="73">
        <v>137648970.59</v>
      </c>
      <c r="H6" s="73">
        <v>87169463.182999998</v>
      </c>
      <c r="I6" s="73">
        <v>1839442235</v>
      </c>
      <c r="J6" s="73">
        <v>-111555241.8</v>
      </c>
      <c r="K6" s="74">
        <v>1727886993.2</v>
      </c>
    </row>
    <row r="7" spans="1:11" ht="15" customHeight="1" x14ac:dyDescent="0.3">
      <c r="A7" s="71" t="s">
        <v>21</v>
      </c>
      <c r="B7" s="73">
        <v>243665369.74000001</v>
      </c>
      <c r="C7" s="73">
        <v>56091755.434</v>
      </c>
      <c r="D7" s="73">
        <v>1193538460.8</v>
      </c>
      <c r="E7" s="73">
        <v>113322637.42</v>
      </c>
      <c r="F7" s="73">
        <v>47314156.284999996</v>
      </c>
      <c r="G7" s="73">
        <v>190230398.91999999</v>
      </c>
      <c r="H7" s="73">
        <v>75073058.254999995</v>
      </c>
      <c r="I7" s="73">
        <v>1919235836.9000001</v>
      </c>
      <c r="J7" s="73">
        <v>-121633198.7</v>
      </c>
      <c r="K7" s="74">
        <v>1797602638.2</v>
      </c>
    </row>
    <row r="8" spans="1:11" ht="15" customHeight="1" x14ac:dyDescent="0.3">
      <c r="A8" s="71" t="s">
        <v>22</v>
      </c>
      <c r="B8" s="73">
        <v>254658911.41999999</v>
      </c>
      <c r="C8" s="73">
        <v>55701708.111000001</v>
      </c>
      <c r="D8" s="73">
        <v>1266626373.9000001</v>
      </c>
      <c r="E8" s="73">
        <v>99476375.963</v>
      </c>
      <c r="F8" s="73">
        <v>69963029.612000003</v>
      </c>
      <c r="G8" s="73">
        <v>158780907.68000001</v>
      </c>
      <c r="H8" s="73">
        <v>60557545.226000004</v>
      </c>
      <c r="I8" s="73">
        <v>1965764851.9000001</v>
      </c>
      <c r="J8" s="73">
        <v>-105914538.40000001</v>
      </c>
      <c r="K8" s="74">
        <v>1859850313.5</v>
      </c>
    </row>
    <row r="9" spans="1:11" ht="15" customHeight="1" x14ac:dyDescent="0.3">
      <c r="A9" s="71" t="s">
        <v>23</v>
      </c>
      <c r="B9" s="73">
        <v>261643636.21000001</v>
      </c>
      <c r="C9" s="73">
        <v>53846803.806000002</v>
      </c>
      <c r="D9" s="73">
        <v>1343624841.0999999</v>
      </c>
      <c r="E9" s="73">
        <v>100905053.33</v>
      </c>
      <c r="F9" s="73">
        <v>80721617.072999999</v>
      </c>
      <c r="G9" s="73">
        <v>173517504.09</v>
      </c>
      <c r="H9" s="73">
        <v>80721356.248999998</v>
      </c>
      <c r="I9" s="73">
        <v>2094980811.9000001</v>
      </c>
      <c r="J9" s="73">
        <v>-95709040.519999996</v>
      </c>
      <c r="K9" s="74">
        <v>1999271771.4000001</v>
      </c>
    </row>
    <row r="10" spans="1:11" ht="15" customHeight="1" x14ac:dyDescent="0.3">
      <c r="A10" s="71" t="s">
        <v>24</v>
      </c>
      <c r="B10" s="73">
        <v>271978457.99000001</v>
      </c>
      <c r="C10" s="73">
        <v>56682426.703000002</v>
      </c>
      <c r="D10" s="73">
        <v>1444850751.9000001</v>
      </c>
      <c r="E10" s="73">
        <v>102446371.59</v>
      </c>
      <c r="F10" s="73">
        <v>105423844.04000001</v>
      </c>
      <c r="G10" s="73">
        <v>281202217.16000003</v>
      </c>
      <c r="H10" s="73">
        <v>63352448.094999999</v>
      </c>
      <c r="I10" s="73">
        <v>2325936517.5</v>
      </c>
      <c r="J10" s="73">
        <v>-108128071.5</v>
      </c>
      <c r="K10" s="74">
        <v>2217808446</v>
      </c>
    </row>
    <row r="11" spans="1:11" ht="15" customHeight="1" x14ac:dyDescent="0.3">
      <c r="A11" s="71" t="s">
        <v>25</v>
      </c>
      <c r="B11" s="73">
        <v>277274034.10000002</v>
      </c>
      <c r="C11" s="73">
        <v>59303329.388999999</v>
      </c>
      <c r="D11" s="73">
        <v>1500186845.5999999</v>
      </c>
      <c r="E11" s="73">
        <v>132817557.15000001</v>
      </c>
      <c r="F11" s="73">
        <v>108333920.95</v>
      </c>
      <c r="G11" s="73">
        <v>300575426.93000001</v>
      </c>
      <c r="H11" s="73">
        <v>69458811.100999996</v>
      </c>
      <c r="I11" s="73">
        <v>2447949925.1999998</v>
      </c>
      <c r="J11" s="73">
        <v>-120578179.59999999</v>
      </c>
      <c r="K11" s="74">
        <v>2327371745.5</v>
      </c>
    </row>
    <row r="12" spans="1:11" ht="15" customHeight="1" x14ac:dyDescent="0.3">
      <c r="A12" s="71" t="s">
        <v>26</v>
      </c>
      <c r="B12" s="73">
        <v>287188202.49000001</v>
      </c>
      <c r="C12" s="73">
        <v>58742832.552000001</v>
      </c>
      <c r="D12" s="73">
        <v>1555995472.8</v>
      </c>
      <c r="E12" s="73">
        <v>133610422.95</v>
      </c>
      <c r="F12" s="73">
        <v>114329219.77</v>
      </c>
      <c r="G12" s="73">
        <v>315315411.61000001</v>
      </c>
      <c r="H12" s="73">
        <v>70813465.857999995</v>
      </c>
      <c r="I12" s="73">
        <v>2535995028.0999999</v>
      </c>
      <c r="J12" s="73">
        <v>-121101027.7</v>
      </c>
      <c r="K12" s="74">
        <v>2414894000.4000001</v>
      </c>
    </row>
    <row r="13" spans="1:11" ht="15" customHeight="1" x14ac:dyDescent="0.3">
      <c r="A13" s="71" t="s">
        <v>27</v>
      </c>
      <c r="B13" s="73">
        <v>299054918.95999998</v>
      </c>
      <c r="C13" s="73">
        <v>60822041.044</v>
      </c>
      <c r="D13" s="73">
        <v>1680539506.7</v>
      </c>
      <c r="E13" s="73">
        <v>101126637.84999999</v>
      </c>
      <c r="F13" s="73">
        <v>127994098.16</v>
      </c>
      <c r="G13" s="73">
        <v>355555946.13</v>
      </c>
      <c r="H13" s="73">
        <v>72217450.553000003</v>
      </c>
      <c r="I13" s="73">
        <v>2697310599.4000001</v>
      </c>
      <c r="J13" s="73">
        <v>-129261053</v>
      </c>
      <c r="K13" s="74">
        <v>2568049546.4000001</v>
      </c>
    </row>
    <row r="14" spans="1:11" ht="15" customHeight="1" x14ac:dyDescent="0.3">
      <c r="A14" s="71" t="s">
        <v>28</v>
      </c>
      <c r="B14" s="73">
        <v>311359432.31999999</v>
      </c>
      <c r="C14" s="73">
        <v>63043402.129000001</v>
      </c>
      <c r="D14" s="73">
        <v>1692304538.9000001</v>
      </c>
      <c r="E14" s="73">
        <v>98710647.919</v>
      </c>
      <c r="F14" s="73">
        <v>124546712.20999999</v>
      </c>
      <c r="G14" s="73">
        <v>340474229.29000002</v>
      </c>
      <c r="H14" s="73">
        <v>71593156.070999995</v>
      </c>
      <c r="I14" s="73">
        <v>2702032118.9000001</v>
      </c>
      <c r="J14" s="73">
        <v>-129266140.90000001</v>
      </c>
      <c r="K14" s="74">
        <v>2572765978</v>
      </c>
    </row>
    <row r="15" spans="1:11" ht="15" customHeight="1" x14ac:dyDescent="0.3">
      <c r="A15" s="71" t="s">
        <v>29</v>
      </c>
      <c r="B15" s="73">
        <v>311309437.24000001</v>
      </c>
      <c r="C15" s="73">
        <v>66400338.263999999</v>
      </c>
      <c r="D15" s="73">
        <v>1757471491.5</v>
      </c>
      <c r="E15" s="73">
        <v>96236185.964000002</v>
      </c>
      <c r="F15" s="73">
        <v>134857043.5</v>
      </c>
      <c r="G15" s="73">
        <v>321589153.64999998</v>
      </c>
      <c r="H15" s="73">
        <v>75456901.994000003</v>
      </c>
      <c r="I15" s="73">
        <v>2763320552.0999999</v>
      </c>
      <c r="J15" s="73">
        <v>-121454407.90000001</v>
      </c>
      <c r="K15" s="74">
        <v>2641866144.3000002</v>
      </c>
    </row>
    <row r="16" spans="1:11" ht="15" customHeight="1" x14ac:dyDescent="0.3">
      <c r="A16" s="71" t="s">
        <v>30</v>
      </c>
      <c r="B16" s="73">
        <v>317391748.87</v>
      </c>
      <c r="C16" s="73">
        <v>85810709.525999993</v>
      </c>
      <c r="D16" s="73">
        <v>1960182843.9000001</v>
      </c>
      <c r="E16" s="73">
        <v>101445155.51000001</v>
      </c>
      <c r="F16" s="73">
        <v>138134951.11000001</v>
      </c>
      <c r="G16" s="73">
        <v>313817350.24000001</v>
      </c>
      <c r="H16" s="73">
        <v>80547275.226999998</v>
      </c>
      <c r="I16" s="73">
        <v>2997330034.4000001</v>
      </c>
      <c r="J16" s="73">
        <v>-189366015</v>
      </c>
      <c r="K16" s="74">
        <v>2807964019.4000001</v>
      </c>
    </row>
    <row r="17" spans="1:11" s="41" customFormat="1" ht="15" customHeight="1" x14ac:dyDescent="0.3">
      <c r="A17" s="72" t="s">
        <v>43</v>
      </c>
      <c r="B17" s="75">
        <v>313900892.44</v>
      </c>
      <c r="C17" s="75">
        <v>80470412.453999996</v>
      </c>
      <c r="D17" s="75">
        <v>2038286005.2</v>
      </c>
      <c r="E17" s="75">
        <v>109170067.81999999</v>
      </c>
      <c r="F17" s="75">
        <v>148771775.83000001</v>
      </c>
      <c r="G17" s="75">
        <v>332983513.75999999</v>
      </c>
      <c r="H17" s="75">
        <v>82344588.609999999</v>
      </c>
      <c r="I17" s="75">
        <v>3105927256.0999999</v>
      </c>
      <c r="J17" s="75">
        <v>-251092197.69999999</v>
      </c>
      <c r="K17" s="76">
        <v>2854835058.4000001</v>
      </c>
    </row>
    <row r="18" spans="1:11" s="41" customFormat="1" ht="15" customHeight="1" x14ac:dyDescent="0.3">
      <c r="A18" s="72" t="s">
        <v>42</v>
      </c>
      <c r="B18" s="75">
        <v>313795114.13</v>
      </c>
      <c r="C18" s="75">
        <v>76964558.228</v>
      </c>
      <c r="D18" s="75">
        <v>1975950705.4000001</v>
      </c>
      <c r="E18" s="75">
        <v>110152324.36</v>
      </c>
      <c r="F18" s="75">
        <v>150977216.78999999</v>
      </c>
      <c r="G18" s="75">
        <v>212187674.75999999</v>
      </c>
      <c r="H18" s="75">
        <v>88218849.841999993</v>
      </c>
      <c r="I18" s="75">
        <v>2928246443.5</v>
      </c>
      <c r="J18" s="75">
        <v>-122399814.5</v>
      </c>
      <c r="K18" s="76">
        <v>2805846629</v>
      </c>
    </row>
    <row r="19" spans="1:11" s="116" customFormat="1" ht="15" customHeight="1" x14ac:dyDescent="0.3">
      <c r="A19" s="72" t="s">
        <v>49</v>
      </c>
      <c r="B19" s="104">
        <v>333715887.41000003</v>
      </c>
      <c r="C19" s="104">
        <v>77270120.088</v>
      </c>
      <c r="D19" s="104">
        <v>1977307507.7</v>
      </c>
      <c r="E19" s="104">
        <v>104757832.56</v>
      </c>
      <c r="F19" s="104">
        <v>161838359.31999999</v>
      </c>
      <c r="G19" s="104">
        <v>222615872.61000001</v>
      </c>
      <c r="H19" s="104">
        <v>127687090.14</v>
      </c>
      <c r="I19" s="104">
        <v>3005192669.8000002</v>
      </c>
      <c r="J19" s="104">
        <v>-124381835.7</v>
      </c>
      <c r="K19" s="105">
        <v>2880810834.1999998</v>
      </c>
    </row>
    <row r="20" spans="1:11" s="69" customFormat="1" ht="30" customHeight="1" x14ac:dyDescent="0.3">
      <c r="A20" s="115" t="s">
        <v>32</v>
      </c>
      <c r="B20" s="70"/>
      <c r="C20" s="70"/>
      <c r="D20" s="70"/>
      <c r="E20" s="70"/>
      <c r="F20" s="70"/>
      <c r="G20" s="70"/>
      <c r="H20" s="70"/>
      <c r="I20" s="70"/>
      <c r="J20" s="70"/>
      <c r="K20" s="70"/>
    </row>
    <row r="21" spans="1:11" ht="30" customHeight="1" x14ac:dyDescent="0.3">
      <c r="A21" s="39" t="s">
        <v>31</v>
      </c>
      <c r="B21" s="22" t="str">
        <f>B5</f>
        <v>Fournitures</v>
      </c>
      <c r="C21" s="23" t="s">
        <v>13</v>
      </c>
      <c r="D21" s="23" t="s">
        <v>33</v>
      </c>
      <c r="E21" s="23" t="s">
        <v>34</v>
      </c>
      <c r="F21" s="23" t="s">
        <v>14</v>
      </c>
      <c r="G21" s="23" t="s">
        <v>15</v>
      </c>
      <c r="H21" s="23" t="s">
        <v>16</v>
      </c>
      <c r="I21" s="23" t="s">
        <v>17</v>
      </c>
      <c r="J21" s="23" t="s">
        <v>18</v>
      </c>
      <c r="K21" s="34" t="s">
        <v>19</v>
      </c>
    </row>
    <row r="22" spans="1:11" ht="15" customHeight="1" x14ac:dyDescent="0.3">
      <c r="A22" s="71" t="s">
        <v>20</v>
      </c>
      <c r="B22" s="78" t="s">
        <v>1</v>
      </c>
      <c r="C22" s="78" t="s">
        <v>1</v>
      </c>
      <c r="D22" s="78" t="s">
        <v>1</v>
      </c>
      <c r="E22" s="78" t="s">
        <v>1</v>
      </c>
      <c r="F22" s="78" t="s">
        <v>1</v>
      </c>
      <c r="G22" s="78" t="s">
        <v>1</v>
      </c>
      <c r="H22" s="78" t="s">
        <v>1</v>
      </c>
      <c r="I22" s="78" t="s">
        <v>1</v>
      </c>
      <c r="J22" s="78" t="s">
        <v>1</v>
      </c>
      <c r="K22" s="79" t="s">
        <v>1</v>
      </c>
    </row>
    <row r="23" spans="1:11" ht="15" customHeight="1" x14ac:dyDescent="0.3">
      <c r="A23" s="71" t="s">
        <v>21</v>
      </c>
      <c r="B23" s="80">
        <f t="shared" ref="B23:K35" si="0">((B7-B6)/B6)*100</f>
        <v>6.5987803061530679</v>
      </c>
      <c r="C23" s="80">
        <f t="shared" si="0"/>
        <v>-10.385995802870323</v>
      </c>
      <c r="D23" s="80">
        <f t="shared" si="0"/>
        <v>1.1246644892473443</v>
      </c>
      <c r="E23" s="80">
        <f t="shared" si="0"/>
        <v>2.6118197941806227</v>
      </c>
      <c r="F23" s="80">
        <f t="shared" si="0"/>
        <v>44.484909839199155</v>
      </c>
      <c r="G23" s="80">
        <f t="shared" si="0"/>
        <v>38.199652423568473</v>
      </c>
      <c r="H23" s="80">
        <f t="shared" si="0"/>
        <v>-13.876883585488311</v>
      </c>
      <c r="I23" s="80">
        <f t="shared" si="0"/>
        <v>4.3379237674185562</v>
      </c>
      <c r="J23" s="80">
        <f t="shared" si="0"/>
        <v>9.0340505182787432</v>
      </c>
      <c r="K23" s="81">
        <f t="shared" si="0"/>
        <v>4.0347340580930302</v>
      </c>
    </row>
    <row r="24" spans="1:11" ht="15" customHeight="1" x14ac:dyDescent="0.3">
      <c r="A24" s="71" t="s">
        <v>22</v>
      </c>
      <c r="B24" s="80">
        <f t="shared" si="0"/>
        <v>4.5117374256877349</v>
      </c>
      <c r="C24" s="80">
        <f t="shared" si="0"/>
        <v>-0.69537371398359171</v>
      </c>
      <c r="D24" s="80">
        <f t="shared" si="0"/>
        <v>6.1236328363487402</v>
      </c>
      <c r="E24" s="80">
        <f t="shared" si="0"/>
        <v>-12.218442645031763</v>
      </c>
      <c r="F24" s="80">
        <f t="shared" si="0"/>
        <v>47.869126505338059</v>
      </c>
      <c r="G24" s="80">
        <f t="shared" si="0"/>
        <v>-16.532316295686179</v>
      </c>
      <c r="H24" s="80">
        <f t="shared" si="0"/>
        <v>-19.335182775817227</v>
      </c>
      <c r="I24" s="80">
        <f t="shared" si="0"/>
        <v>2.4243510935662229</v>
      </c>
      <c r="J24" s="80">
        <f t="shared" si="0"/>
        <v>-12.923001670595708</v>
      </c>
      <c r="K24" s="81">
        <f t="shared" si="0"/>
        <v>3.4628161962607402</v>
      </c>
    </row>
    <row r="25" spans="1:11" ht="15" customHeight="1" x14ac:dyDescent="0.3">
      <c r="A25" s="71" t="s">
        <v>23</v>
      </c>
      <c r="B25" s="80">
        <f t="shared" si="0"/>
        <v>2.742776504875716</v>
      </c>
      <c r="C25" s="80">
        <f t="shared" si="0"/>
        <v>-3.3300671880719079</v>
      </c>
      <c r="D25" s="80">
        <f t="shared" si="0"/>
        <v>6.0790197319923189</v>
      </c>
      <c r="E25" s="80">
        <f t="shared" si="0"/>
        <v>1.4361976430779826</v>
      </c>
      <c r="F25" s="80">
        <f t="shared" si="0"/>
        <v>15.377532277639805</v>
      </c>
      <c r="G25" s="80">
        <f t="shared" si="0"/>
        <v>9.2810884037138006</v>
      </c>
      <c r="H25" s="80">
        <f t="shared" si="0"/>
        <v>33.296942515996811</v>
      </c>
      <c r="I25" s="80">
        <f t="shared" si="0"/>
        <v>6.5733172446901245</v>
      </c>
      <c r="J25" s="80">
        <f t="shared" si="0"/>
        <v>-9.6355968067930604</v>
      </c>
      <c r="K25" s="81">
        <f t="shared" si="0"/>
        <v>7.4963805897705171</v>
      </c>
    </row>
    <row r="26" spans="1:11" ht="15" customHeight="1" x14ac:dyDescent="0.3">
      <c r="A26" s="71" t="s">
        <v>24</v>
      </c>
      <c r="B26" s="80">
        <f t="shared" si="0"/>
        <v>3.9499610728942334</v>
      </c>
      <c r="C26" s="80">
        <f t="shared" si="0"/>
        <v>5.2660932433728487</v>
      </c>
      <c r="D26" s="80">
        <f t="shared" si="0"/>
        <v>7.5337927450886122</v>
      </c>
      <c r="E26" s="80">
        <f t="shared" si="0"/>
        <v>1.527493628053767</v>
      </c>
      <c r="F26" s="80">
        <f t="shared" si="0"/>
        <v>30.601749398380772</v>
      </c>
      <c r="G26" s="80">
        <f t="shared" si="0"/>
        <v>62.059855940612287</v>
      </c>
      <c r="H26" s="80">
        <f t="shared" si="0"/>
        <v>-21.517116363137383</v>
      </c>
      <c r="I26" s="80">
        <f t="shared" si="0"/>
        <v>11.024239663108863</v>
      </c>
      <c r="J26" s="80">
        <f t="shared" si="0"/>
        <v>12.975818075832493</v>
      </c>
      <c r="K26" s="81">
        <f t="shared" si="0"/>
        <v>10.930813795613615</v>
      </c>
    </row>
    <row r="27" spans="1:11" ht="15" customHeight="1" x14ac:dyDescent="0.3">
      <c r="A27" s="71" t="s">
        <v>25</v>
      </c>
      <c r="B27" s="80">
        <f t="shared" si="0"/>
        <v>1.9470571857550276</v>
      </c>
      <c r="C27" s="80">
        <f t="shared" si="0"/>
        <v>4.6238364135903902</v>
      </c>
      <c r="D27" s="80">
        <f t="shared" si="0"/>
        <v>3.8298830261348469</v>
      </c>
      <c r="E27" s="80">
        <f t="shared" si="0"/>
        <v>29.645935808784269</v>
      </c>
      <c r="F27" s="80">
        <f t="shared" si="0"/>
        <v>2.760359325254591</v>
      </c>
      <c r="G27" s="80">
        <f t="shared" si="0"/>
        <v>6.8894228380058973</v>
      </c>
      <c r="H27" s="80">
        <f t="shared" si="0"/>
        <v>9.6387167183235221</v>
      </c>
      <c r="I27" s="80">
        <f t="shared" si="0"/>
        <v>5.2457754879374008</v>
      </c>
      <c r="J27" s="80">
        <f t="shared" si="0"/>
        <v>11.514223760108395</v>
      </c>
      <c r="K27" s="81">
        <f t="shared" si="0"/>
        <v>4.9401606210674522</v>
      </c>
    </row>
    <row r="28" spans="1:11" ht="15" customHeight="1" x14ac:dyDescent="0.3">
      <c r="A28" s="71" t="s">
        <v>26</v>
      </c>
      <c r="B28" s="80">
        <f t="shared" si="0"/>
        <v>3.5755848621672235</v>
      </c>
      <c r="C28" s="80">
        <f t="shared" si="0"/>
        <v>-0.94513553079527846</v>
      </c>
      <c r="D28" s="80">
        <f t="shared" si="0"/>
        <v>3.7201117556579684</v>
      </c>
      <c r="E28" s="80">
        <f t="shared" si="0"/>
        <v>0.59695857762581728</v>
      </c>
      <c r="F28" s="80">
        <f t="shared" si="0"/>
        <v>5.5340919699260578</v>
      </c>
      <c r="G28" s="80">
        <f t="shared" si="0"/>
        <v>4.9039220639392962</v>
      </c>
      <c r="H28" s="80">
        <f t="shared" si="0"/>
        <v>1.9502993724297943</v>
      </c>
      <c r="I28" s="80">
        <f t="shared" si="0"/>
        <v>3.5966872522037696</v>
      </c>
      <c r="J28" s="80">
        <f t="shared" si="0"/>
        <v>0.43361751001257359</v>
      </c>
      <c r="K28" s="81">
        <f t="shared" si="0"/>
        <v>3.7605618900042668</v>
      </c>
    </row>
    <row r="29" spans="1:11" ht="15" customHeight="1" x14ac:dyDescent="0.3">
      <c r="A29" s="71" t="s">
        <v>27</v>
      </c>
      <c r="B29" s="80">
        <f t="shared" si="0"/>
        <v>4.1320348005636376</v>
      </c>
      <c r="C29" s="80">
        <f t="shared" si="0"/>
        <v>3.5395101013548391</v>
      </c>
      <c r="D29" s="80">
        <f t="shared" si="0"/>
        <v>8.0041385773368745</v>
      </c>
      <c r="E29" s="80">
        <f t="shared" si="0"/>
        <v>-24.312313652473179</v>
      </c>
      <c r="F29" s="80">
        <f t="shared" si="0"/>
        <v>11.952218704448525</v>
      </c>
      <c r="G29" s="80">
        <f t="shared" si="0"/>
        <v>12.761994193221279</v>
      </c>
      <c r="H29" s="80">
        <f t="shared" si="0"/>
        <v>1.9826521382463806</v>
      </c>
      <c r="I29" s="80">
        <f t="shared" si="0"/>
        <v>6.3610365758824017</v>
      </c>
      <c r="J29" s="80">
        <f t="shared" si="0"/>
        <v>6.7381965743631724</v>
      </c>
      <c r="K29" s="81">
        <f t="shared" si="0"/>
        <v>6.3421229244278008</v>
      </c>
    </row>
    <row r="30" spans="1:11" ht="15" customHeight="1" x14ac:dyDescent="0.3">
      <c r="A30" s="71" t="s">
        <v>28</v>
      </c>
      <c r="B30" s="80">
        <f t="shared" si="0"/>
        <v>4.1144661331070775</v>
      </c>
      <c r="C30" s="80">
        <f t="shared" si="0"/>
        <v>3.6522304198785758</v>
      </c>
      <c r="D30" s="80">
        <f t="shared" si="0"/>
        <v>0.70007471726163184</v>
      </c>
      <c r="E30" s="80">
        <f t="shared" si="0"/>
        <v>-2.3890737221814939</v>
      </c>
      <c r="F30" s="80">
        <f t="shared" si="0"/>
        <v>-2.6933944608059757</v>
      </c>
      <c r="G30" s="80">
        <f t="shared" si="0"/>
        <v>-4.2417282017513287</v>
      </c>
      <c r="H30" s="80">
        <f t="shared" si="0"/>
        <v>-0.86446485886654478</v>
      </c>
      <c r="I30" s="80">
        <f t="shared" si="0"/>
        <v>0.17504545086688469</v>
      </c>
      <c r="J30" s="80">
        <f t="shared" si="0"/>
        <v>3.9361430855788873E-3</v>
      </c>
      <c r="K30" s="81">
        <f t="shared" si="0"/>
        <v>0.18365812320917238</v>
      </c>
    </row>
    <row r="31" spans="1:11" ht="15" customHeight="1" x14ac:dyDescent="0.3">
      <c r="A31" s="71" t="s">
        <v>29</v>
      </c>
      <c r="B31" s="80">
        <f t="shared" si="0"/>
        <v>-1.605703081723274E-2</v>
      </c>
      <c r="C31" s="80">
        <f t="shared" si="0"/>
        <v>5.3248016788989334</v>
      </c>
      <c r="D31" s="80">
        <f t="shared" si="0"/>
        <v>3.8507816472771794</v>
      </c>
      <c r="E31" s="80">
        <f t="shared" si="0"/>
        <v>-2.5067832165689889</v>
      </c>
      <c r="F31" s="80">
        <f t="shared" si="0"/>
        <v>8.2782845946311365</v>
      </c>
      <c r="G31" s="80">
        <f t="shared" si="0"/>
        <v>-5.5466975222710966</v>
      </c>
      <c r="H31" s="80">
        <f t="shared" si="0"/>
        <v>5.3968090457812385</v>
      </c>
      <c r="I31" s="80">
        <f t="shared" si="0"/>
        <v>2.2682348137649226</v>
      </c>
      <c r="J31" s="80">
        <f t="shared" si="0"/>
        <v>-6.043139329148179</v>
      </c>
      <c r="K31" s="81">
        <f t="shared" si="0"/>
        <v>2.6858317814711161</v>
      </c>
    </row>
    <row r="32" spans="1:11" ht="15" customHeight="1" x14ac:dyDescent="0.3">
      <c r="A32" s="71" t="s">
        <v>30</v>
      </c>
      <c r="B32" s="80">
        <f>((B16-B15)/B15)*100</f>
        <v>1.9537832466385896</v>
      </c>
      <c r="C32" s="80">
        <f t="shared" si="0"/>
        <v>29.232337920970558</v>
      </c>
      <c r="D32" s="80">
        <f t="shared" si="0"/>
        <v>11.534261203121206</v>
      </c>
      <c r="E32" s="80">
        <f t="shared" si="0"/>
        <v>5.4126932544360944</v>
      </c>
      <c r="F32" s="80">
        <f t="shared" si="0"/>
        <v>2.4306536202538167</v>
      </c>
      <c r="G32" s="80">
        <f t="shared" si="0"/>
        <v>-2.4166870436365437</v>
      </c>
      <c r="H32" s="80">
        <f t="shared" si="0"/>
        <v>6.7460670905953162</v>
      </c>
      <c r="I32" s="80">
        <f t="shared" si="0"/>
        <v>8.4684160917257127</v>
      </c>
      <c r="J32" s="80">
        <f t="shared" si="0"/>
        <v>55.915308694201784</v>
      </c>
      <c r="K32" s="82">
        <f t="shared" si="0"/>
        <v>6.2871419681260905</v>
      </c>
    </row>
    <row r="33" spans="1:11" ht="15" customHeight="1" x14ac:dyDescent="0.3">
      <c r="A33" s="72" t="s">
        <v>43</v>
      </c>
      <c r="B33" s="83">
        <f>((B17-B16)/B16)*100</f>
        <v>-1.0998573348010448</v>
      </c>
      <c r="C33" s="83">
        <f t="shared" ref="C33:J34" si="1">((C17-C16)/C16)*100</f>
        <v>-6.2233456657084592</v>
      </c>
      <c r="D33" s="83">
        <f t="shared" si="1"/>
        <v>3.9844834650529384</v>
      </c>
      <c r="E33" s="83">
        <f t="shared" si="1"/>
        <v>7.6148656593448676</v>
      </c>
      <c r="F33" s="83">
        <f t="shared" si="1"/>
        <v>7.7003138123454749</v>
      </c>
      <c r="G33" s="83">
        <f t="shared" si="1"/>
        <v>6.1074263438086387</v>
      </c>
      <c r="H33" s="83">
        <f t="shared" si="1"/>
        <v>2.2313770117422043</v>
      </c>
      <c r="I33" s="83">
        <f t="shared" si="1"/>
        <v>3.6231319358776783</v>
      </c>
      <c r="J33" s="84">
        <f t="shared" si="1"/>
        <v>32.596230479898935</v>
      </c>
      <c r="K33" s="84">
        <f t="shared" si="0"/>
        <v>1.669217934281626</v>
      </c>
    </row>
    <row r="34" spans="1:11" ht="15" customHeight="1" x14ac:dyDescent="0.3">
      <c r="A34" s="72" t="s">
        <v>42</v>
      </c>
      <c r="B34" s="83">
        <f>((B18-B17)/B17)*100</f>
        <v>-3.3697995943168968E-2</v>
      </c>
      <c r="C34" s="83">
        <f t="shared" si="1"/>
        <v>-4.3566997099761089</v>
      </c>
      <c r="D34" s="83">
        <f t="shared" si="1"/>
        <v>-3.0582214488532244</v>
      </c>
      <c r="E34" s="83">
        <f t="shared" si="1"/>
        <v>0.89974895098494834</v>
      </c>
      <c r="F34" s="83">
        <f t="shared" si="1"/>
        <v>1.4824323684353364</v>
      </c>
      <c r="G34" s="83">
        <f t="shared" si="1"/>
        <v>-36.276822727945742</v>
      </c>
      <c r="H34" s="83">
        <f t="shared" si="1"/>
        <v>7.1337550301230328</v>
      </c>
      <c r="I34" s="83">
        <f t="shared" si="1"/>
        <v>-5.7207010322291723</v>
      </c>
      <c r="J34" s="84">
        <f t="shared" si="1"/>
        <v>-51.253039472679717</v>
      </c>
      <c r="K34" s="84">
        <f t="shared" si="0"/>
        <v>-1.7159810776408144</v>
      </c>
    </row>
    <row r="35" spans="1:11" s="116" customFormat="1" ht="15" customHeight="1" x14ac:dyDescent="0.3">
      <c r="A35" s="72" t="s">
        <v>49</v>
      </c>
      <c r="B35" s="106">
        <f>((B19-B18)/B18)*100</f>
        <v>6.3483376199883059</v>
      </c>
      <c r="C35" s="106">
        <f t="shared" ref="C35:J35" si="2">((C19-C18)/C18)*100</f>
        <v>0.39701632418236221</v>
      </c>
      <c r="D35" s="106">
        <f t="shared" si="2"/>
        <v>6.8665796990380334E-2</v>
      </c>
      <c r="E35" s="106">
        <f t="shared" si="2"/>
        <v>-4.8973018330232509</v>
      </c>
      <c r="F35" s="106">
        <f t="shared" si="2"/>
        <v>7.1938950531239305</v>
      </c>
      <c r="G35" s="106">
        <f t="shared" si="2"/>
        <v>4.9146105502098978</v>
      </c>
      <c r="H35" s="106">
        <f t="shared" si="2"/>
        <v>44.739010278061485</v>
      </c>
      <c r="I35" s="106">
        <f t="shared" si="2"/>
        <v>2.6277237174078101</v>
      </c>
      <c r="J35" s="106">
        <f t="shared" si="2"/>
        <v>1.6193008201005099</v>
      </c>
      <c r="K35" s="107">
        <f t="shared" si="0"/>
        <v>2.6717142849221576</v>
      </c>
    </row>
    <row r="36" spans="1:11" ht="17.25" customHeight="1" x14ac:dyDescent="0.3">
      <c r="A36" s="42" t="s">
        <v>0</v>
      </c>
      <c r="B36" s="43"/>
      <c r="C36" s="43"/>
      <c r="D36" s="43"/>
      <c r="E36" s="43"/>
      <c r="F36" s="43"/>
      <c r="G36" s="43"/>
      <c r="H36" s="43"/>
      <c r="I36" s="43"/>
      <c r="J36" s="43"/>
      <c r="K36" s="43"/>
    </row>
    <row r="37" spans="1:11" s="12" customFormat="1" ht="30" customHeight="1" x14ac:dyDescent="0.3">
      <c r="A37" s="85" t="s">
        <v>80</v>
      </c>
      <c r="B37" s="44"/>
      <c r="C37" s="44"/>
      <c r="D37" s="44"/>
      <c r="E37" s="44"/>
      <c r="F37" s="44"/>
      <c r="G37" s="44"/>
      <c r="H37" s="44"/>
      <c r="I37" s="44"/>
      <c r="J37" s="44"/>
      <c r="K37" s="44"/>
    </row>
    <row r="38" spans="1:11" s="121" customFormat="1" ht="20.25" customHeight="1" x14ac:dyDescent="0.3">
      <c r="A38" s="119" t="s">
        <v>96</v>
      </c>
      <c r="B38" s="120"/>
      <c r="C38" s="120"/>
      <c r="D38" s="120"/>
      <c r="E38" s="120"/>
      <c r="F38" s="120"/>
      <c r="G38" s="120"/>
      <c r="H38" s="120"/>
      <c r="I38" s="120"/>
      <c r="J38" s="120"/>
      <c r="K38" s="120"/>
    </row>
    <row r="39" spans="1:11" s="12" customFormat="1" ht="20.25" customHeight="1" x14ac:dyDescent="0.3">
      <c r="A39" s="114" t="s">
        <v>35</v>
      </c>
      <c r="B39" s="113"/>
      <c r="C39" s="113"/>
      <c r="D39" s="113"/>
      <c r="E39" s="113"/>
      <c r="F39" s="113"/>
      <c r="G39" s="113"/>
      <c r="H39" s="113"/>
      <c r="I39" s="113"/>
      <c r="J39" s="113"/>
      <c r="K39" s="113"/>
    </row>
    <row r="40" spans="1:11" ht="30" customHeight="1" x14ac:dyDescent="0.3">
      <c r="A40" s="39" t="s">
        <v>31</v>
      </c>
      <c r="B40" s="22" t="s">
        <v>11</v>
      </c>
      <c r="C40" s="23" t="s">
        <v>13</v>
      </c>
      <c r="D40" s="23" t="s">
        <v>33</v>
      </c>
      <c r="E40" s="23" t="s">
        <v>34</v>
      </c>
      <c r="F40" s="23" t="s">
        <v>14</v>
      </c>
      <c r="G40" s="23" t="s">
        <v>15</v>
      </c>
      <c r="H40" s="23" t="s">
        <v>16</v>
      </c>
      <c r="I40" s="23" t="s">
        <v>17</v>
      </c>
      <c r="J40" s="23" t="s">
        <v>18</v>
      </c>
      <c r="K40" s="34" t="s">
        <v>19</v>
      </c>
    </row>
    <row r="41" spans="1:11" ht="15" customHeight="1" x14ac:dyDescent="0.3">
      <c r="A41" s="72" t="s">
        <v>20</v>
      </c>
      <c r="B41" s="92">
        <v>12.426688760999999</v>
      </c>
      <c r="C41" s="92">
        <v>3.4028044696999999</v>
      </c>
      <c r="D41" s="92">
        <v>64.164257148000004</v>
      </c>
      <c r="E41" s="92">
        <v>6.0038955718000002</v>
      </c>
      <c r="F41" s="92">
        <v>1.7802559863</v>
      </c>
      <c r="G41" s="92">
        <v>7.4831907179000003</v>
      </c>
      <c r="H41" s="92">
        <v>4.7389073452000003</v>
      </c>
      <c r="I41" s="93">
        <f>SUM(B41:H41)</f>
        <v>99.999999999900012</v>
      </c>
      <c r="J41" s="92">
        <v>-6.064623267</v>
      </c>
      <c r="K41" s="94">
        <v>93.935376732999998</v>
      </c>
    </row>
    <row r="42" spans="1:11" ht="15" customHeight="1" x14ac:dyDescent="0.3">
      <c r="A42" s="72" t="s">
        <v>21</v>
      </c>
      <c r="B42" s="92">
        <v>12.695957686</v>
      </c>
      <c r="C42" s="92">
        <v>2.9226087985000002</v>
      </c>
      <c r="D42" s="92">
        <v>62.188212511000003</v>
      </c>
      <c r="E42" s="92">
        <v>5.9045707279000004</v>
      </c>
      <c r="F42" s="92">
        <v>2.4652601506999998</v>
      </c>
      <c r="G42" s="92">
        <v>9.9117781808000007</v>
      </c>
      <c r="H42" s="92">
        <v>3.9116119452999998</v>
      </c>
      <c r="I42" s="93">
        <f t="shared" ref="I42:I54" si="3">SUM(B42:H42)</f>
        <v>100.00000000019999</v>
      </c>
      <c r="J42" s="92">
        <v>-6.3375848010000002</v>
      </c>
      <c r="K42" s="94">
        <v>93.662415198999994</v>
      </c>
    </row>
    <row r="43" spans="1:11" ht="15" customHeight="1" x14ac:dyDescent="0.3">
      <c r="A43" s="72" t="s">
        <v>22</v>
      </c>
      <c r="B43" s="92">
        <v>12.954698583000001</v>
      </c>
      <c r="C43" s="92">
        <v>2.8335895850999999</v>
      </c>
      <c r="D43" s="92">
        <v>64.434277206999994</v>
      </c>
      <c r="E43" s="92">
        <v>5.0604412762999997</v>
      </c>
      <c r="F43" s="92">
        <v>3.5590741967000001</v>
      </c>
      <c r="G43" s="92">
        <v>8.0773093241999998</v>
      </c>
      <c r="H43" s="92">
        <v>3.0806098281000001</v>
      </c>
      <c r="I43" s="93">
        <f t="shared" si="3"/>
        <v>100.00000000039998</v>
      </c>
      <c r="J43" s="92">
        <v>-5.3879556500000003</v>
      </c>
      <c r="K43" s="94">
        <v>94.612044350000005</v>
      </c>
    </row>
    <row r="44" spans="1:11" ht="15" customHeight="1" x14ac:dyDescent="0.3">
      <c r="A44" s="72" t="s">
        <v>23</v>
      </c>
      <c r="B44" s="92">
        <v>12.48907077</v>
      </c>
      <c r="C44" s="92">
        <v>2.5702767061</v>
      </c>
      <c r="D44" s="92">
        <v>64.135424701999995</v>
      </c>
      <c r="E44" s="92">
        <v>4.8165144405999998</v>
      </c>
      <c r="F44" s="92">
        <v>3.8530957713</v>
      </c>
      <c r="G44" s="92">
        <v>8.2825342886000008</v>
      </c>
      <c r="H44" s="92">
        <v>3.8530833214000002</v>
      </c>
      <c r="I44" s="93">
        <f t="shared" si="3"/>
        <v>100.00000000000001</v>
      </c>
      <c r="J44" s="92">
        <v>-4.5684924640000002</v>
      </c>
      <c r="K44" s="94">
        <v>95.431507535999998</v>
      </c>
    </row>
    <row r="45" spans="1:11" ht="15" customHeight="1" x14ac:dyDescent="0.3">
      <c r="A45" s="72" t="s">
        <v>24</v>
      </c>
      <c r="B45" s="92">
        <v>11.693288099</v>
      </c>
      <c r="C45" s="92">
        <v>2.4369722164000001</v>
      </c>
      <c r="D45" s="92">
        <v>62.119096589999998</v>
      </c>
      <c r="E45" s="92">
        <v>4.4045213967999999</v>
      </c>
      <c r="F45" s="92">
        <v>4.5325331643000002</v>
      </c>
      <c r="G45" s="92">
        <v>12.089849187</v>
      </c>
      <c r="H45" s="92">
        <v>2.7237393461999999</v>
      </c>
      <c r="I45" s="93">
        <f t="shared" si="3"/>
        <v>99.999999999699995</v>
      </c>
      <c r="J45" s="92">
        <v>-4.648797193</v>
      </c>
      <c r="K45" s="94">
        <v>95.351202807000007</v>
      </c>
    </row>
    <row r="46" spans="1:11" ht="15" customHeight="1" x14ac:dyDescent="0.3">
      <c r="A46" s="72" t="s">
        <v>25</v>
      </c>
      <c r="B46" s="92">
        <v>11.326785375</v>
      </c>
      <c r="C46" s="92">
        <v>2.4225711799999998</v>
      </c>
      <c r="D46" s="92">
        <v>61.28339596</v>
      </c>
      <c r="E46" s="92">
        <v>5.4256647891999998</v>
      </c>
      <c r="F46" s="92">
        <v>4.4254957928999996</v>
      </c>
      <c r="G46" s="92">
        <v>12.278659127999999</v>
      </c>
      <c r="H46" s="92">
        <v>2.8374277752000001</v>
      </c>
      <c r="I46" s="93">
        <f t="shared" si="3"/>
        <v>100.00000000029999</v>
      </c>
      <c r="J46" s="92">
        <v>-4.9256799899999999</v>
      </c>
      <c r="K46" s="94">
        <v>95.074320009999994</v>
      </c>
    </row>
    <row r="47" spans="1:11" ht="15" customHeight="1" x14ac:dyDescent="0.3">
      <c r="A47" s="72" t="s">
        <v>26</v>
      </c>
      <c r="B47" s="92">
        <v>11.324478136</v>
      </c>
      <c r="C47" s="92">
        <v>2.3163622918</v>
      </c>
      <c r="D47" s="92">
        <v>61.356408653000003</v>
      </c>
      <c r="E47" s="92">
        <v>5.2685601302</v>
      </c>
      <c r="F47" s="92">
        <v>4.5082588294999999</v>
      </c>
      <c r="G47" s="92">
        <v>12.433597389999999</v>
      </c>
      <c r="H47" s="92">
        <v>2.7923345697999999</v>
      </c>
      <c r="I47" s="93">
        <f t="shared" si="3"/>
        <v>100.00000000030001</v>
      </c>
      <c r="J47" s="92">
        <v>-4.7752864800000001</v>
      </c>
      <c r="K47" s="94">
        <v>95.224713519999995</v>
      </c>
    </row>
    <row r="48" spans="1:11" ht="15" customHeight="1" x14ac:dyDescent="0.3">
      <c r="A48" s="72" t="s">
        <v>27</v>
      </c>
      <c r="B48" s="92">
        <v>11.087151736999999</v>
      </c>
      <c r="C48" s="92">
        <v>2.254914249</v>
      </c>
      <c r="D48" s="92">
        <v>62.304263626999997</v>
      </c>
      <c r="E48" s="92">
        <v>3.7491654788000002</v>
      </c>
      <c r="F48" s="92">
        <v>4.7452487745000003</v>
      </c>
      <c r="G48" s="92">
        <v>13.181868867</v>
      </c>
      <c r="H48" s="92">
        <v>2.6773872674999999</v>
      </c>
      <c r="I48" s="93">
        <f t="shared" si="3"/>
        <v>100.00000000079999</v>
      </c>
      <c r="J48" s="92">
        <v>-4.7922198150000002</v>
      </c>
      <c r="K48" s="94">
        <v>95.207780185000004</v>
      </c>
    </row>
    <row r="49" spans="1:11" ht="15" customHeight="1" x14ac:dyDescent="0.3">
      <c r="A49" s="72" t="s">
        <v>28</v>
      </c>
      <c r="B49" s="92">
        <v>11.523158076</v>
      </c>
      <c r="C49" s="92">
        <v>2.3331847792999998</v>
      </c>
      <c r="D49" s="92">
        <v>62.630807646999997</v>
      </c>
      <c r="E49" s="92">
        <v>3.6532003904999999</v>
      </c>
      <c r="F49" s="92">
        <v>4.6093720107999996</v>
      </c>
      <c r="G49" s="92">
        <v>12.600672913</v>
      </c>
      <c r="H49" s="92">
        <v>2.6496041838000002</v>
      </c>
      <c r="I49" s="93">
        <f t="shared" si="3"/>
        <v>100.00000000039999</v>
      </c>
      <c r="J49" s="92">
        <v>-4.7840342070000004</v>
      </c>
      <c r="K49" s="94">
        <v>95.215965792999995</v>
      </c>
    </row>
    <row r="50" spans="1:11" ht="15" customHeight="1" x14ac:dyDescent="0.3">
      <c r="A50" s="72" t="s">
        <v>29</v>
      </c>
      <c r="B50" s="92">
        <v>11.265773599999999</v>
      </c>
      <c r="C50" s="92">
        <v>2.4029184095999998</v>
      </c>
      <c r="D50" s="92">
        <v>63.599986262000002</v>
      </c>
      <c r="E50" s="92">
        <v>3.4826283867000001</v>
      </c>
      <c r="F50" s="92">
        <v>4.8802533384000002</v>
      </c>
      <c r="G50" s="92">
        <v>11.637779533</v>
      </c>
      <c r="H50" s="92">
        <v>2.7306604706000002</v>
      </c>
      <c r="I50" s="93">
        <f t="shared" si="3"/>
        <v>100.00000000029999</v>
      </c>
      <c r="J50" s="92">
        <v>-4.3952341239999999</v>
      </c>
      <c r="K50" s="94">
        <v>95.604765876000002</v>
      </c>
    </row>
    <row r="51" spans="1:11" ht="15" customHeight="1" x14ac:dyDescent="0.3">
      <c r="A51" s="72" t="s">
        <v>30</v>
      </c>
      <c r="B51" s="92">
        <v>10.589149183</v>
      </c>
      <c r="C51" s="92">
        <v>2.8629049367000001</v>
      </c>
      <c r="D51" s="92">
        <v>65.397631273000002</v>
      </c>
      <c r="E51" s="92">
        <v>3.3845173652999998</v>
      </c>
      <c r="F51" s="92">
        <v>4.6085999716000003</v>
      </c>
      <c r="G51" s="92">
        <v>10.469896429</v>
      </c>
      <c r="H51" s="92">
        <v>2.6873008410999999</v>
      </c>
      <c r="I51" s="93">
        <f t="shared" si="3"/>
        <v>99.999999999699995</v>
      </c>
      <c r="J51" s="92">
        <v>-6.3178232909999998</v>
      </c>
      <c r="K51" s="94">
        <v>93.682176709000004</v>
      </c>
    </row>
    <row r="52" spans="1:11" ht="15" customHeight="1" x14ac:dyDescent="0.3">
      <c r="A52" s="72" t="s">
        <v>43</v>
      </c>
      <c r="B52" s="92">
        <v>10.106511406999999</v>
      </c>
      <c r="C52" s="92">
        <v>2.5908659740000002</v>
      </c>
      <c r="D52" s="92">
        <v>65.625683961999997</v>
      </c>
      <c r="E52" s="92">
        <v>3.5148945491000001</v>
      </c>
      <c r="F52" s="92">
        <v>4.7899311079000002</v>
      </c>
      <c r="G52" s="92">
        <v>10.720905105</v>
      </c>
      <c r="H52" s="92">
        <v>2.6512078945000002</v>
      </c>
      <c r="I52" s="93">
        <f t="shared" si="3"/>
        <v>99.999999999500005</v>
      </c>
      <c r="J52" s="92">
        <v>-8.0842910020000005</v>
      </c>
      <c r="K52" s="94">
        <v>91.915708997999999</v>
      </c>
    </row>
    <row r="53" spans="1:11" ht="15" customHeight="1" x14ac:dyDescent="0.3">
      <c r="A53" s="72" t="s">
        <v>42</v>
      </c>
      <c r="B53" s="92">
        <v>10.716144292999999</v>
      </c>
      <c r="C53" s="92">
        <v>2.6283497551999999</v>
      </c>
      <c r="D53" s="92">
        <v>67.478975676999994</v>
      </c>
      <c r="E53" s="92">
        <v>3.7617163203000001</v>
      </c>
      <c r="F53" s="92">
        <v>5.1558917498000003</v>
      </c>
      <c r="G53" s="92">
        <v>7.2462369152999999</v>
      </c>
      <c r="H53" s="92">
        <v>3.0126852894999998</v>
      </c>
      <c r="I53" s="93">
        <f t="shared" si="3"/>
        <v>100.0000000001</v>
      </c>
      <c r="J53" s="92">
        <v>-4.1799697130000002</v>
      </c>
      <c r="K53" s="94">
        <v>95.820030286999994</v>
      </c>
    </row>
    <row r="54" spans="1:11" s="116" customFormat="1" ht="15" customHeight="1" x14ac:dyDescent="0.3">
      <c r="A54" s="72" t="s">
        <v>49</v>
      </c>
      <c r="B54" s="108">
        <v>11.104642001</v>
      </c>
      <c r="C54" s="108">
        <v>2.5712201704000002</v>
      </c>
      <c r="D54" s="108">
        <v>65.796363991999996</v>
      </c>
      <c r="E54" s="108">
        <v>3.4858940531</v>
      </c>
      <c r="F54" s="108">
        <v>5.3852906320000002</v>
      </c>
      <c r="G54" s="108">
        <v>7.4077071613000003</v>
      </c>
      <c r="H54" s="108">
        <v>4.2488819909000002</v>
      </c>
      <c r="I54" s="109">
        <f t="shared" si="3"/>
        <v>100.00000000069998</v>
      </c>
      <c r="J54" s="108">
        <v>-4.1388972129999999</v>
      </c>
      <c r="K54" s="110">
        <v>95.861102786999993</v>
      </c>
    </row>
    <row r="55" spans="1:11" ht="30" customHeight="1" x14ac:dyDescent="0.3">
      <c r="A55" s="20" t="s">
        <v>32</v>
      </c>
      <c r="B55" s="24"/>
      <c r="C55" s="24"/>
      <c r="D55" s="24"/>
      <c r="E55" s="24"/>
      <c r="F55" s="24"/>
      <c r="G55" s="24"/>
      <c r="H55" s="24"/>
      <c r="I55" s="24"/>
      <c r="J55" s="24"/>
      <c r="K55" s="24"/>
    </row>
    <row r="56" spans="1:11" ht="30" customHeight="1" x14ac:dyDescent="0.3">
      <c r="A56" s="39" t="s">
        <v>31</v>
      </c>
      <c r="B56" s="22" t="str">
        <f>B40</f>
        <v>Fournitures</v>
      </c>
      <c r="C56" s="23" t="s">
        <v>13</v>
      </c>
      <c r="D56" s="23" t="s">
        <v>33</v>
      </c>
      <c r="E56" s="23" t="s">
        <v>34</v>
      </c>
      <c r="F56" s="23" t="s">
        <v>14</v>
      </c>
      <c r="G56" s="23" t="s">
        <v>15</v>
      </c>
      <c r="H56" s="23" t="s">
        <v>16</v>
      </c>
      <c r="I56" s="23" t="s">
        <v>17</v>
      </c>
      <c r="J56" s="23" t="s">
        <v>18</v>
      </c>
      <c r="K56" s="34" t="s">
        <v>19</v>
      </c>
    </row>
    <row r="57" spans="1:11" ht="15" customHeight="1" x14ac:dyDescent="0.3">
      <c r="A57" s="90" t="s">
        <v>20</v>
      </c>
      <c r="B57" s="78" t="s">
        <v>1</v>
      </c>
      <c r="C57" s="78" t="s">
        <v>1</v>
      </c>
      <c r="D57" s="78" t="s">
        <v>1</v>
      </c>
      <c r="E57" s="78" t="s">
        <v>1</v>
      </c>
      <c r="F57" s="78" t="s">
        <v>1</v>
      </c>
      <c r="G57" s="78" t="s">
        <v>1</v>
      </c>
      <c r="H57" s="78" t="s">
        <v>1</v>
      </c>
      <c r="I57" s="78" t="s">
        <v>1</v>
      </c>
      <c r="J57" s="78" t="s">
        <v>1</v>
      </c>
      <c r="K57" s="79" t="s">
        <v>1</v>
      </c>
    </row>
    <row r="58" spans="1:11" ht="15" customHeight="1" x14ac:dyDescent="0.3">
      <c r="A58" s="91" t="s">
        <v>21</v>
      </c>
      <c r="B58" s="83">
        <f t="shared" ref="B58:B70" si="4">((B42-B41)/B41)*100</f>
        <v>2.1668598142175717</v>
      </c>
      <c r="C58" s="83">
        <f t="shared" ref="C58:K66" si="5">((C42-C41)/C41)*100</f>
        <v>-14.111762091412059</v>
      </c>
      <c r="D58" s="83">
        <f t="shared" si="5"/>
        <v>-3.0796657279801365</v>
      </c>
      <c r="E58" s="83">
        <f t="shared" si="5"/>
        <v>-1.6543399649807986</v>
      </c>
      <c r="F58" s="83">
        <f t="shared" si="5"/>
        <v>38.477846426101905</v>
      </c>
      <c r="G58" s="83">
        <f t="shared" si="5"/>
        <v>32.453903080283006</v>
      </c>
      <c r="H58" s="83">
        <f t="shared" si="5"/>
        <v>-17.457513718599312</v>
      </c>
      <c r="I58" s="83">
        <f t="shared" si="5"/>
        <v>2.9997693218349905E-10</v>
      </c>
      <c r="J58" s="83">
        <f t="shared" si="5"/>
        <v>4.500881950661161</v>
      </c>
      <c r="K58" s="84">
        <f t="shared" si="5"/>
        <v>-0.2905843820436938</v>
      </c>
    </row>
    <row r="59" spans="1:11" ht="15" customHeight="1" x14ac:dyDescent="0.3">
      <c r="A59" s="91" t="s">
        <v>22</v>
      </c>
      <c r="B59" s="83">
        <f t="shared" si="4"/>
        <v>2.0379785708116995</v>
      </c>
      <c r="C59" s="83">
        <f t="shared" ref="C59:C66" si="6">((C43-C42)/C42)*100</f>
        <v>-3.045881934170886</v>
      </c>
      <c r="D59" s="83">
        <f t="shared" si="5"/>
        <v>3.6117209440658891</v>
      </c>
      <c r="E59" s="83">
        <f t="shared" ref="E59:I66" si="7">((E43-E42)/E42)*100</f>
        <v>-14.296203576855465</v>
      </c>
      <c r="F59" s="83">
        <f t="shared" si="7"/>
        <v>44.369112350654625</v>
      </c>
      <c r="G59" s="83">
        <f t="shared" si="7"/>
        <v>-18.507969237583737</v>
      </c>
      <c r="H59" s="83">
        <f t="shared" si="7"/>
        <v>-21.244492777421105</v>
      </c>
      <c r="I59" s="83">
        <f t="shared" si="7"/>
        <v>1.9998935840663786E-10</v>
      </c>
      <c r="J59" s="83">
        <f t="shared" si="5"/>
        <v>-14.98408590682935</v>
      </c>
      <c r="K59" s="84">
        <f t="shared" si="5"/>
        <v>1.0138849708096673</v>
      </c>
    </row>
    <row r="60" spans="1:11" ht="15" customHeight="1" x14ac:dyDescent="0.3">
      <c r="A60" s="91" t="s">
        <v>23</v>
      </c>
      <c r="B60" s="83">
        <f t="shared" si="4"/>
        <v>-3.594277474051216</v>
      </c>
      <c r="C60" s="83">
        <f t="shared" si="6"/>
        <v>-9.2925552939843747</v>
      </c>
      <c r="D60" s="83">
        <f t="shared" si="5"/>
        <v>-0.4638098197950028</v>
      </c>
      <c r="E60" s="83">
        <f t="shared" si="7"/>
        <v>-4.8202680829911717</v>
      </c>
      <c r="F60" s="83">
        <f t="shared" si="7"/>
        <v>8.2611813733082293</v>
      </c>
      <c r="G60" s="83">
        <f t="shared" si="7"/>
        <v>2.5407590097501576</v>
      </c>
      <c r="H60" s="83">
        <f t="shared" si="7"/>
        <v>25.075343402914207</v>
      </c>
      <c r="I60" s="83">
        <f t="shared" si="7"/>
        <v>-3.9996450595776063E-10</v>
      </c>
      <c r="J60" s="83">
        <f t="shared" si="5"/>
        <v>-15.20916724695015</v>
      </c>
      <c r="K60" s="84">
        <f t="shared" si="5"/>
        <v>0.86612987979473133</v>
      </c>
    </row>
    <row r="61" spans="1:11" ht="15" customHeight="1" x14ac:dyDescent="0.3">
      <c r="A61" s="91" t="s">
        <v>24</v>
      </c>
      <c r="B61" s="83">
        <f t="shared" si="4"/>
        <v>-6.3718325058382197</v>
      </c>
      <c r="C61" s="83">
        <f t="shared" si="6"/>
        <v>-5.1863867179603806</v>
      </c>
      <c r="D61" s="83">
        <f t="shared" si="5"/>
        <v>-3.143860232264307</v>
      </c>
      <c r="E61" s="83">
        <f t="shared" si="7"/>
        <v>-8.5537591318563013</v>
      </c>
      <c r="F61" s="83">
        <f t="shared" si="7"/>
        <v>17.633545422380305</v>
      </c>
      <c r="G61" s="83">
        <f t="shared" si="7"/>
        <v>45.967994405291513</v>
      </c>
      <c r="H61" s="83">
        <f t="shared" si="7"/>
        <v>-29.310136350481468</v>
      </c>
      <c r="I61" s="83">
        <f t="shared" si="7"/>
        <v>-3.0001956474734465E-10</v>
      </c>
      <c r="J61" s="83">
        <f t="shared" si="5"/>
        <v>1.7577949319782409</v>
      </c>
      <c r="K61" s="84">
        <f t="shared" si="5"/>
        <v>-8.4149073061323382E-2</v>
      </c>
    </row>
    <row r="62" spans="1:11" ht="15" customHeight="1" x14ac:dyDescent="0.3">
      <c r="A62" s="91" t="s">
        <v>25</v>
      </c>
      <c r="B62" s="83">
        <f t="shared" si="4"/>
        <v>-3.1342999582071625</v>
      </c>
      <c r="C62" s="83">
        <f t="shared" si="6"/>
        <v>-0.59093970391152273</v>
      </c>
      <c r="D62" s="83">
        <f t="shared" si="5"/>
        <v>-1.3453199996062564</v>
      </c>
      <c r="E62" s="83">
        <f t="shared" si="7"/>
        <v>23.183980741741596</v>
      </c>
      <c r="F62" s="83">
        <f t="shared" si="7"/>
        <v>-2.3615353163451442</v>
      </c>
      <c r="G62" s="83">
        <f t="shared" si="7"/>
        <v>1.5617228807371955</v>
      </c>
      <c r="H62" s="83">
        <f t="shared" si="7"/>
        <v>4.1739834304854302</v>
      </c>
      <c r="I62" s="83">
        <f t="shared" si="7"/>
        <v>5.9999649693234385E-10</v>
      </c>
      <c r="J62" s="83">
        <f t="shared" si="5"/>
        <v>5.9560093827478751</v>
      </c>
      <c r="K62" s="84">
        <f t="shared" si="5"/>
        <v>-0.29038207054445925</v>
      </c>
    </row>
    <row r="63" spans="1:11" ht="15" customHeight="1" x14ac:dyDescent="0.3">
      <c r="A63" s="91" t="s">
        <v>26</v>
      </c>
      <c r="B63" s="83">
        <f t="shared" si="4"/>
        <v>-2.0369760029996985E-2</v>
      </c>
      <c r="C63" s="83">
        <f t="shared" si="6"/>
        <v>-4.3841390121713513</v>
      </c>
      <c r="D63" s="83">
        <f t="shared" si="5"/>
        <v>0.11913943712854677</v>
      </c>
      <c r="E63" s="83">
        <f t="shared" si="7"/>
        <v>-2.8955835847567073</v>
      </c>
      <c r="F63" s="83">
        <f t="shared" si="7"/>
        <v>1.8701415722229437</v>
      </c>
      <c r="G63" s="83">
        <f t="shared" si="7"/>
        <v>1.2618500146052751</v>
      </c>
      <c r="H63" s="83">
        <f t="shared" si="7"/>
        <v>-1.589228307205871</v>
      </c>
      <c r="I63" s="83">
        <f t="shared" si="7"/>
        <v>1.4210854715159374E-14</v>
      </c>
      <c r="J63" s="83">
        <f t="shared" si="5"/>
        <v>-3.053253770145953</v>
      </c>
      <c r="K63" s="84">
        <f t="shared" si="5"/>
        <v>0.15818520709291656</v>
      </c>
    </row>
    <row r="64" spans="1:11" ht="15" customHeight="1" x14ac:dyDescent="0.3">
      <c r="A64" s="91" t="s">
        <v>27</v>
      </c>
      <c r="B64" s="83">
        <f t="shared" si="4"/>
        <v>-2.0956939132192831</v>
      </c>
      <c r="C64" s="83">
        <f t="shared" si="6"/>
        <v>-2.6527820374873166</v>
      </c>
      <c r="D64" s="83">
        <f t="shared" si="5"/>
        <v>1.5448345084220469</v>
      </c>
      <c r="E64" s="83">
        <f t="shared" si="7"/>
        <v>-28.838897418872623</v>
      </c>
      <c r="F64" s="83">
        <f t="shared" si="7"/>
        <v>5.2567954494814213</v>
      </c>
      <c r="G64" s="83">
        <f t="shared" si="7"/>
        <v>6.0181414399167803</v>
      </c>
      <c r="H64" s="83">
        <f t="shared" si="7"/>
        <v>-4.1165304309588198</v>
      </c>
      <c r="I64" s="83">
        <f t="shared" si="7"/>
        <v>4.9998050144345221E-10</v>
      </c>
      <c r="J64" s="83">
        <f t="shared" si="5"/>
        <v>0.35460354202665656</v>
      </c>
      <c r="K64" s="84">
        <f t="shared" si="5"/>
        <v>-1.7782500334258062E-2</v>
      </c>
    </row>
    <row r="65" spans="1:11" ht="15" customHeight="1" x14ac:dyDescent="0.3">
      <c r="A65" s="91" t="s">
        <v>28</v>
      </c>
      <c r="B65" s="83">
        <f t="shared" si="4"/>
        <v>3.9325369521638431</v>
      </c>
      <c r="C65" s="83">
        <f t="shared" si="6"/>
        <v>3.471108949473837</v>
      </c>
      <c r="D65" s="83">
        <f t="shared" si="5"/>
        <v>0.52411183599719147</v>
      </c>
      <c r="E65" s="83">
        <f t="shared" si="7"/>
        <v>-2.5596386407226799</v>
      </c>
      <c r="F65" s="83">
        <f t="shared" si="7"/>
        <v>-2.8634276126928206</v>
      </c>
      <c r="G65" s="83">
        <f t="shared" si="7"/>
        <v>-4.4090558012983152</v>
      </c>
      <c r="H65" s="83">
        <f t="shared" si="7"/>
        <v>-1.0376938755648173</v>
      </c>
      <c r="I65" s="83">
        <f t="shared" si="7"/>
        <v>-3.999929276655909E-10</v>
      </c>
      <c r="J65" s="83">
        <f t="shared" si="5"/>
        <v>-0.17081036171125194</v>
      </c>
      <c r="K65" s="84">
        <f t="shared" si="5"/>
        <v>8.5976250933330247E-3</v>
      </c>
    </row>
    <row r="66" spans="1:11" ht="15" customHeight="1" x14ac:dyDescent="0.3">
      <c r="A66" s="91" t="s">
        <v>29</v>
      </c>
      <c r="B66" s="83">
        <f t="shared" si="4"/>
        <v>-2.2336279195550661</v>
      </c>
      <c r="C66" s="83">
        <f t="shared" si="6"/>
        <v>2.9887744390704212</v>
      </c>
      <c r="D66" s="83">
        <f t="shared" si="5"/>
        <v>1.5474470973813597</v>
      </c>
      <c r="E66" s="83">
        <f t="shared" si="7"/>
        <v>-4.6691116163122457</v>
      </c>
      <c r="F66" s="83">
        <f t="shared" si="7"/>
        <v>5.87675125733639</v>
      </c>
      <c r="G66" s="83">
        <f t="shared" si="7"/>
        <v>-7.6416028465161743</v>
      </c>
      <c r="H66" s="83">
        <f t="shared" si="7"/>
        <v>3.0591847376897996</v>
      </c>
      <c r="I66" s="83">
        <f t="shared" si="7"/>
        <v>-1.0000178463047651E-10</v>
      </c>
      <c r="J66" s="83">
        <f t="shared" si="5"/>
        <v>-8.1270339252823085</v>
      </c>
      <c r="K66" s="84">
        <f t="shared" si="5"/>
        <v>0.40833496752557247</v>
      </c>
    </row>
    <row r="67" spans="1:11" ht="15" customHeight="1" x14ac:dyDescent="0.3">
      <c r="A67" s="91" t="s">
        <v>30</v>
      </c>
      <c r="B67" s="83">
        <f t="shared" si="4"/>
        <v>-6.0060182373982673</v>
      </c>
      <c r="C67" s="83">
        <f t="shared" ref="C67:K67" si="8">((C51-C50)/C50)*100</f>
        <v>19.142827540972217</v>
      </c>
      <c r="D67" s="83">
        <f t="shared" si="8"/>
        <v>2.8264864768910569</v>
      </c>
      <c r="E67" s="83">
        <f t="shared" si="8"/>
        <v>-2.8171544737498211</v>
      </c>
      <c r="F67" s="83">
        <f t="shared" si="8"/>
        <v>-5.5663783816817576</v>
      </c>
      <c r="G67" s="83">
        <f t="shared" si="8"/>
        <v>-10.035274346694393</v>
      </c>
      <c r="H67" s="83">
        <f t="shared" si="8"/>
        <v>-1.5878806598929887</v>
      </c>
      <c r="I67" s="83">
        <f t="shared" si="8"/>
        <v>-5.9999649692874385E-10</v>
      </c>
      <c r="J67" s="83">
        <f t="shared" si="8"/>
        <v>43.742588284473378</v>
      </c>
      <c r="K67" s="84">
        <f t="shared" si="8"/>
        <v>-2.0109762828075</v>
      </c>
    </row>
    <row r="68" spans="1:11" ht="15" customHeight="1" x14ac:dyDescent="0.3">
      <c r="A68" s="91" t="s">
        <v>43</v>
      </c>
      <c r="B68" s="83">
        <f t="shared" si="4"/>
        <v>-4.5578522661181839</v>
      </c>
      <c r="C68" s="83">
        <f t="shared" ref="C68:K68" si="9">((C52-C51)/C51)*100</f>
        <v>-9.502200342480549</v>
      </c>
      <c r="D68" s="83">
        <f t="shared" si="9"/>
        <v>0.34871704763739408</v>
      </c>
      <c r="E68" s="83">
        <f t="shared" si="9"/>
        <v>3.8521647173892934</v>
      </c>
      <c r="F68" s="83">
        <f t="shared" si="9"/>
        <v>3.9346252097694183</v>
      </c>
      <c r="G68" s="83">
        <f t="shared" si="9"/>
        <v>2.3974322735871989</v>
      </c>
      <c r="H68" s="83">
        <f t="shared" si="9"/>
        <v>-1.3430928926150938</v>
      </c>
      <c r="I68" s="83">
        <f t="shared" si="9"/>
        <v>-1.9998935840763776E-10</v>
      </c>
      <c r="J68" s="83">
        <f t="shared" si="9"/>
        <v>27.960068359563124</v>
      </c>
      <c r="K68" s="84">
        <f t="shared" si="9"/>
        <v>-1.8855963568044427</v>
      </c>
    </row>
    <row r="69" spans="1:11" ht="15" customHeight="1" x14ac:dyDescent="0.3">
      <c r="A69" s="91" t="s">
        <v>42</v>
      </c>
      <c r="B69" s="83">
        <f t="shared" si="4"/>
        <v>6.0320803237579526</v>
      </c>
      <c r="C69" s="83">
        <f t="shared" ref="C69:K69" si="10">((C53-C52)/C52)*100</f>
        <v>1.4467665088105299</v>
      </c>
      <c r="D69" s="83">
        <f t="shared" si="10"/>
        <v>2.824034132845199</v>
      </c>
      <c r="E69" s="83">
        <f t="shared" si="10"/>
        <v>7.0221671732143305</v>
      </c>
      <c r="F69" s="83">
        <f t="shared" si="10"/>
        <v>7.6402067932965414</v>
      </c>
      <c r="G69" s="83">
        <f t="shared" si="10"/>
        <v>-32.410213089932952</v>
      </c>
      <c r="H69" s="83">
        <f t="shared" si="10"/>
        <v>13.634441710508401</v>
      </c>
      <c r="I69" s="83">
        <f t="shared" si="10"/>
        <v>5.9999649693354378E-10</v>
      </c>
      <c r="J69" s="84">
        <f t="shared" si="10"/>
        <v>-48.295160182062929</v>
      </c>
      <c r="K69" s="84">
        <f t="shared" si="10"/>
        <v>4.2477192762392226</v>
      </c>
    </row>
    <row r="70" spans="1:11" s="66" customFormat="1" ht="15" customHeight="1" x14ac:dyDescent="0.3">
      <c r="A70" s="122" t="s">
        <v>49</v>
      </c>
      <c r="B70" s="106">
        <f t="shared" si="4"/>
        <v>3.6253497282019187</v>
      </c>
      <c r="C70" s="106">
        <f t="shared" ref="C70:J70" si="11">((C54-C53)/C53)*100</f>
        <v>-2.1735914212700571</v>
      </c>
      <c r="D70" s="106">
        <f t="shared" si="11"/>
        <v>-2.4935347167303115</v>
      </c>
      <c r="E70" s="106">
        <f t="shared" si="11"/>
        <v>-7.3323516106606119</v>
      </c>
      <c r="F70" s="106">
        <f t="shared" si="11"/>
        <v>4.4492571475903935</v>
      </c>
      <c r="G70" s="106">
        <f t="shared" si="11"/>
        <v>2.2283324142916929</v>
      </c>
      <c r="H70" s="106">
        <f t="shared" si="11"/>
        <v>41.033051334916095</v>
      </c>
      <c r="I70" s="106">
        <f t="shared" si="11"/>
        <v>5.9998228607522868E-10</v>
      </c>
      <c r="J70" s="106">
        <f t="shared" si="11"/>
        <v>-0.98260281341900446</v>
      </c>
      <c r="K70" s="107">
        <f>((K54-K53)/K53)*100</f>
        <v>4.2864211039151445E-2</v>
      </c>
    </row>
    <row r="71" spans="1:11" ht="17.25" customHeight="1" x14ac:dyDescent="0.3">
      <c r="A71" s="13" t="s">
        <v>0</v>
      </c>
      <c r="B71" s="14"/>
      <c r="C71" s="14"/>
      <c r="D71" s="14"/>
      <c r="E71" s="14"/>
      <c r="F71" s="14"/>
      <c r="G71" s="14"/>
      <c r="H71" s="14"/>
      <c r="I71" s="14"/>
      <c r="J71" s="14"/>
      <c r="K71" s="14"/>
    </row>
    <row r="72" spans="1:11" ht="12" customHeight="1" x14ac:dyDescent="0.3">
      <c r="A72" s="85" t="s">
        <v>80</v>
      </c>
      <c r="B72" s="44"/>
      <c r="C72" s="44"/>
      <c r="D72" s="44"/>
      <c r="E72" s="44"/>
      <c r="F72" s="44"/>
      <c r="G72" s="44"/>
      <c r="H72" s="44"/>
      <c r="I72" s="44"/>
      <c r="J72" s="44"/>
      <c r="K72" s="44"/>
    </row>
  </sheetData>
  <mergeCells count="1">
    <mergeCell ref="A2:B2"/>
  </mergeCells>
  <phoneticPr fontId="0" type="noConversion"/>
  <hyperlinks>
    <hyperlink ref="A2" location="'Table of contents'!A1" display="Back to Table of Contents"/>
    <hyperlink ref="A2:B2" location="'Table des matières'!A1" display="Retour à la table des matières"/>
  </hyperlinks>
  <pageMargins left="0.75" right="0.75" top="0.75" bottom="0.57499999999999996" header="0.375" footer="0.375"/>
  <pageSetup scale="59" orientation="landscape" r:id="rId1"/>
  <headerFooter alignWithMargins="0">
    <oddFooter>&amp;L&amp;L&amp;"Arial"&amp;9© 2020 ICIS</oddFooter>
  </headerFooter>
  <rowBreaks count="1" manualBreakCount="1">
    <brk id="37"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72"/>
  <sheetViews>
    <sheetView showGridLines="0" topLeftCell="A2" zoomScaleNormal="100" zoomScaleSheetLayoutView="70" workbookViewId="0"/>
  </sheetViews>
  <sheetFormatPr defaultColWidth="9.33203125" defaultRowHeight="15" customHeight="1" x14ac:dyDescent="0.3"/>
  <cols>
    <col min="1" max="1" width="17.6640625" style="3" customWidth="1"/>
    <col min="2" max="11" width="16.08203125" style="2" customWidth="1"/>
    <col min="12" max="16384" width="9.33203125" style="2"/>
  </cols>
  <sheetData>
    <row r="1" spans="1:11" s="60" customFormat="1" ht="15" hidden="1" customHeight="1" x14ac:dyDescent="0.3">
      <c r="A1" s="60" t="s">
        <v>73</v>
      </c>
      <c r="B1" s="61"/>
      <c r="C1" s="61"/>
      <c r="D1" s="61"/>
      <c r="E1" s="61"/>
      <c r="F1" s="61"/>
      <c r="G1" s="61"/>
      <c r="H1" s="61"/>
      <c r="I1" s="61"/>
      <c r="J1" s="61"/>
      <c r="K1" s="61"/>
    </row>
    <row r="2" spans="1:11" s="11" customFormat="1" ht="24" customHeight="1" x14ac:dyDescent="0.3">
      <c r="A2" s="123" t="s">
        <v>10</v>
      </c>
      <c r="B2" s="123"/>
    </row>
    <row r="3" spans="1:11" s="65" customFormat="1" ht="20.25" customHeight="1" x14ac:dyDescent="0.3">
      <c r="A3" s="63" t="s">
        <v>97</v>
      </c>
      <c r="B3" s="62"/>
      <c r="C3" s="64"/>
      <c r="D3" s="64"/>
      <c r="E3" s="64"/>
      <c r="F3" s="64"/>
      <c r="G3" s="64"/>
      <c r="H3" s="64"/>
      <c r="I3" s="64"/>
      <c r="J3" s="64"/>
      <c r="K3" s="64"/>
    </row>
    <row r="4" spans="1:11" s="12" customFormat="1" ht="20.25" customHeight="1" x14ac:dyDescent="0.3">
      <c r="A4" s="114" t="s">
        <v>12</v>
      </c>
      <c r="B4" s="113"/>
      <c r="C4" s="113"/>
      <c r="D4" s="113"/>
      <c r="E4" s="113"/>
      <c r="F4" s="113"/>
      <c r="G4" s="113"/>
      <c r="H4" s="113"/>
      <c r="I4" s="113"/>
      <c r="J4" s="113"/>
      <c r="K4" s="113"/>
    </row>
    <row r="5" spans="1:11" ht="30" customHeight="1" x14ac:dyDescent="0.3">
      <c r="A5" s="39" t="s">
        <v>31</v>
      </c>
      <c r="B5" s="22" t="s">
        <v>11</v>
      </c>
      <c r="C5" s="23" t="s">
        <v>13</v>
      </c>
      <c r="D5" s="23" t="s">
        <v>33</v>
      </c>
      <c r="E5" s="23" t="s">
        <v>34</v>
      </c>
      <c r="F5" s="23" t="s">
        <v>14</v>
      </c>
      <c r="G5" s="23" t="s">
        <v>15</v>
      </c>
      <c r="H5" s="23" t="s">
        <v>16</v>
      </c>
      <c r="I5" s="23" t="s">
        <v>17</v>
      </c>
      <c r="J5" s="23" t="s">
        <v>18</v>
      </c>
      <c r="K5" s="34" t="s">
        <v>19</v>
      </c>
    </row>
    <row r="6" spans="1:11" ht="15" customHeight="1" x14ac:dyDescent="0.3">
      <c r="A6" s="71" t="s">
        <v>20</v>
      </c>
      <c r="B6" s="73">
        <v>181497829.78</v>
      </c>
      <c r="C6" s="73">
        <v>34773582.223999999</v>
      </c>
      <c r="D6" s="73">
        <v>858352322.12</v>
      </c>
      <c r="E6" s="73">
        <v>35462873.049000002</v>
      </c>
      <c r="F6" s="73">
        <v>27025122.923</v>
      </c>
      <c r="G6" s="73">
        <v>66285527.148000002</v>
      </c>
      <c r="H6" s="73">
        <v>54722896.307999998</v>
      </c>
      <c r="I6" s="73">
        <v>1258120153.5999999</v>
      </c>
      <c r="J6" s="73">
        <v>-20305040.489999998</v>
      </c>
      <c r="K6" s="74">
        <v>1237815113.0999999</v>
      </c>
    </row>
    <row r="7" spans="1:11" ht="15" customHeight="1" x14ac:dyDescent="0.3">
      <c r="A7" s="71" t="s">
        <v>21</v>
      </c>
      <c r="B7" s="73">
        <v>190978257.24000001</v>
      </c>
      <c r="C7" s="73">
        <v>36485397.258000001</v>
      </c>
      <c r="D7" s="73">
        <v>916666056.51999998</v>
      </c>
      <c r="E7" s="73">
        <v>36421068.285999998</v>
      </c>
      <c r="F7" s="73">
        <v>30014349.912</v>
      </c>
      <c r="G7" s="73">
        <v>88323834.766000003</v>
      </c>
      <c r="H7" s="73">
        <v>60168864.019000001</v>
      </c>
      <c r="I7" s="73">
        <v>1359057828</v>
      </c>
      <c r="J7" s="73">
        <v>-25348231.609999999</v>
      </c>
      <c r="K7" s="74">
        <v>1333709596.4000001</v>
      </c>
    </row>
    <row r="8" spans="1:11" ht="15" customHeight="1" x14ac:dyDescent="0.3">
      <c r="A8" s="71" t="s">
        <v>22</v>
      </c>
      <c r="B8" s="73">
        <v>199962651.18000001</v>
      </c>
      <c r="C8" s="73">
        <v>38401116.200000003</v>
      </c>
      <c r="D8" s="73">
        <v>998463642.96000004</v>
      </c>
      <c r="E8" s="73">
        <v>58105916.483000003</v>
      </c>
      <c r="F8" s="73">
        <v>33130574.991999999</v>
      </c>
      <c r="G8" s="73">
        <v>69169091.716000006</v>
      </c>
      <c r="H8" s="73">
        <v>63714155.550999999</v>
      </c>
      <c r="I8" s="73">
        <v>1460947149.0999999</v>
      </c>
      <c r="J8" s="73">
        <v>-36676633.210000001</v>
      </c>
      <c r="K8" s="74">
        <v>1424270515.9000001</v>
      </c>
    </row>
    <row r="9" spans="1:11" ht="15" customHeight="1" x14ac:dyDescent="0.3">
      <c r="A9" s="71" t="s">
        <v>23</v>
      </c>
      <c r="B9" s="73">
        <v>221202530.09</v>
      </c>
      <c r="C9" s="73">
        <v>38269046.836999997</v>
      </c>
      <c r="D9" s="73">
        <v>1096575468.7</v>
      </c>
      <c r="E9" s="73">
        <v>49280793.846000001</v>
      </c>
      <c r="F9" s="73">
        <v>53347440.980999999</v>
      </c>
      <c r="G9" s="73">
        <v>24292628.412</v>
      </c>
      <c r="H9" s="73">
        <v>53182080.652999997</v>
      </c>
      <c r="I9" s="73">
        <v>1536149989.5999999</v>
      </c>
      <c r="J9" s="73">
        <v>-39224457.420000002</v>
      </c>
      <c r="K9" s="74">
        <v>1496925532.0999999</v>
      </c>
    </row>
    <row r="10" spans="1:11" ht="15" customHeight="1" x14ac:dyDescent="0.3">
      <c r="A10" s="71" t="s">
        <v>24</v>
      </c>
      <c r="B10" s="73">
        <v>235083980.36000001</v>
      </c>
      <c r="C10" s="73">
        <v>42624568.829999998</v>
      </c>
      <c r="D10" s="73">
        <v>1234506880.5</v>
      </c>
      <c r="E10" s="73">
        <v>50633399.552000001</v>
      </c>
      <c r="F10" s="73">
        <v>71196432.613999993</v>
      </c>
      <c r="G10" s="73">
        <v>21793827.256000001</v>
      </c>
      <c r="H10" s="73">
        <v>44253296.372000001</v>
      </c>
      <c r="I10" s="73">
        <v>1700092385.5</v>
      </c>
      <c r="J10" s="73">
        <v>-39295174.18</v>
      </c>
      <c r="K10" s="74">
        <v>1660797211.4000001</v>
      </c>
    </row>
    <row r="11" spans="1:11" ht="15" customHeight="1" x14ac:dyDescent="0.3">
      <c r="A11" s="71" t="s">
        <v>25</v>
      </c>
      <c r="B11" s="73">
        <v>239126933.74000001</v>
      </c>
      <c r="C11" s="73">
        <v>42273720.634000003</v>
      </c>
      <c r="D11" s="73">
        <v>1293830903.8</v>
      </c>
      <c r="E11" s="73">
        <v>49143095.295000002</v>
      </c>
      <c r="F11" s="73">
        <v>60996607.843999997</v>
      </c>
      <c r="G11" s="73">
        <v>25006052.901999999</v>
      </c>
      <c r="H11" s="73">
        <v>63880438.987000003</v>
      </c>
      <c r="I11" s="73">
        <v>1774257753.2</v>
      </c>
      <c r="J11" s="73">
        <v>-48655206.490000002</v>
      </c>
      <c r="K11" s="74">
        <v>1725602546.7</v>
      </c>
    </row>
    <row r="12" spans="1:11" ht="15" customHeight="1" x14ac:dyDescent="0.3">
      <c r="A12" s="71" t="s">
        <v>26</v>
      </c>
      <c r="B12" s="73">
        <v>251074252.06</v>
      </c>
      <c r="C12" s="73">
        <v>43396388.423</v>
      </c>
      <c r="D12" s="73">
        <v>1391176074.3</v>
      </c>
      <c r="E12" s="73">
        <v>45785133.196999997</v>
      </c>
      <c r="F12" s="73">
        <v>81749415.540999994</v>
      </c>
      <c r="G12" s="73">
        <v>25115810.166999999</v>
      </c>
      <c r="H12" s="73">
        <v>53290422.902999997</v>
      </c>
      <c r="I12" s="73">
        <v>1891587496.5999999</v>
      </c>
      <c r="J12" s="73">
        <v>-54329020.600000001</v>
      </c>
      <c r="K12" s="74">
        <v>1837258476</v>
      </c>
    </row>
    <row r="13" spans="1:11" ht="15" customHeight="1" x14ac:dyDescent="0.3">
      <c r="A13" s="71" t="s">
        <v>27</v>
      </c>
      <c r="B13" s="73">
        <v>260389862.27000001</v>
      </c>
      <c r="C13" s="73">
        <v>44717187.167000003</v>
      </c>
      <c r="D13" s="73">
        <v>1444153537.5</v>
      </c>
      <c r="E13" s="73">
        <v>53330114.226999998</v>
      </c>
      <c r="F13" s="73">
        <v>85434943.893999994</v>
      </c>
      <c r="G13" s="73">
        <v>27102027.651999999</v>
      </c>
      <c r="H13" s="73">
        <v>55566790.387000002</v>
      </c>
      <c r="I13" s="73">
        <v>1970694463.0999999</v>
      </c>
      <c r="J13" s="73">
        <v>-56044726.43</v>
      </c>
      <c r="K13" s="74">
        <v>1914649736.7</v>
      </c>
    </row>
    <row r="14" spans="1:11" ht="15" customHeight="1" x14ac:dyDescent="0.3">
      <c r="A14" s="71" t="s">
        <v>28</v>
      </c>
      <c r="B14" s="73">
        <v>277504340.25</v>
      </c>
      <c r="C14" s="73">
        <v>45001527.244999997</v>
      </c>
      <c r="D14" s="73">
        <v>1483400857.5</v>
      </c>
      <c r="E14" s="73">
        <v>50447456.210000001</v>
      </c>
      <c r="F14" s="73">
        <v>82377356.935000002</v>
      </c>
      <c r="G14" s="73">
        <v>37837639.858999997</v>
      </c>
      <c r="H14" s="73">
        <v>61855751.578000002</v>
      </c>
      <c r="I14" s="73">
        <v>2038424929.5999999</v>
      </c>
      <c r="J14" s="73">
        <v>-58691205.189999998</v>
      </c>
      <c r="K14" s="74">
        <v>1979733724.4000001</v>
      </c>
    </row>
    <row r="15" spans="1:11" ht="15" customHeight="1" x14ac:dyDescent="0.3">
      <c r="A15" s="71" t="s">
        <v>29</v>
      </c>
      <c r="B15" s="73">
        <v>282972686.41000003</v>
      </c>
      <c r="C15" s="73">
        <v>48605549.270000003</v>
      </c>
      <c r="D15" s="73">
        <v>1536631789.7</v>
      </c>
      <c r="E15" s="73">
        <v>54790206.072999999</v>
      </c>
      <c r="F15" s="73">
        <v>89482482.194999993</v>
      </c>
      <c r="G15" s="73">
        <v>34425609.631999999</v>
      </c>
      <c r="H15" s="73">
        <v>66310092.035999998</v>
      </c>
      <c r="I15" s="73">
        <v>2113218415.3</v>
      </c>
      <c r="J15" s="73">
        <v>-58901650.369999997</v>
      </c>
      <c r="K15" s="74">
        <v>2054316764.9000001</v>
      </c>
    </row>
    <row r="16" spans="1:11" ht="15" customHeight="1" x14ac:dyDescent="0.3">
      <c r="A16" s="71" t="s">
        <v>30</v>
      </c>
      <c r="B16" s="73">
        <v>281475018.29000002</v>
      </c>
      <c r="C16" s="73">
        <v>51291767.898999996</v>
      </c>
      <c r="D16" s="73">
        <v>1604487625.7</v>
      </c>
      <c r="E16" s="73">
        <v>52730577.075000003</v>
      </c>
      <c r="F16" s="73">
        <v>94676408.841999993</v>
      </c>
      <c r="G16" s="73">
        <v>40642677.932999998</v>
      </c>
      <c r="H16" s="73">
        <v>71306299.371999994</v>
      </c>
      <c r="I16" s="73">
        <v>2196610375.0999999</v>
      </c>
      <c r="J16" s="73">
        <v>-65907226.880000003</v>
      </c>
      <c r="K16" s="74">
        <v>2130703148.2</v>
      </c>
    </row>
    <row r="17" spans="1:11" ht="15" customHeight="1" x14ac:dyDescent="0.3">
      <c r="A17" s="72" t="s">
        <v>43</v>
      </c>
      <c r="B17" s="75">
        <v>286792689.37</v>
      </c>
      <c r="C17" s="75">
        <v>54610277.193000004</v>
      </c>
      <c r="D17" s="75">
        <v>1594372515</v>
      </c>
      <c r="E17" s="75">
        <v>51806591.854000002</v>
      </c>
      <c r="F17" s="75">
        <v>94599175.576000005</v>
      </c>
      <c r="G17" s="75">
        <v>44476386.348999999</v>
      </c>
      <c r="H17" s="75">
        <v>74558639.202000007</v>
      </c>
      <c r="I17" s="75">
        <v>2201216274.5999999</v>
      </c>
      <c r="J17" s="75">
        <v>-84332136.379999995</v>
      </c>
      <c r="K17" s="76">
        <v>2116884138.2</v>
      </c>
    </row>
    <row r="18" spans="1:11" ht="15" customHeight="1" x14ac:dyDescent="0.3">
      <c r="A18" s="72" t="s">
        <v>42</v>
      </c>
      <c r="B18" s="75">
        <v>291133576.33999997</v>
      </c>
      <c r="C18" s="75">
        <v>56605324.184</v>
      </c>
      <c r="D18" s="75">
        <v>1581270119.0999999</v>
      </c>
      <c r="E18" s="75">
        <v>51922526.919</v>
      </c>
      <c r="F18" s="75">
        <v>65777377.204999998</v>
      </c>
      <c r="G18" s="75">
        <v>40353053.545000002</v>
      </c>
      <c r="H18" s="75">
        <v>83403547.112000003</v>
      </c>
      <c r="I18" s="75">
        <v>2170465524.4000001</v>
      </c>
      <c r="J18" s="75">
        <v>-51794809.719999999</v>
      </c>
      <c r="K18" s="76">
        <v>2118670714.7</v>
      </c>
    </row>
    <row r="19" spans="1:11" s="116" customFormat="1" ht="15" customHeight="1" x14ac:dyDescent="0.3">
      <c r="A19" s="72" t="s">
        <v>49</v>
      </c>
      <c r="B19" s="104">
        <v>300164465.63</v>
      </c>
      <c r="C19" s="104">
        <v>60487568.103</v>
      </c>
      <c r="D19" s="104">
        <v>1568601038.7</v>
      </c>
      <c r="E19" s="104">
        <v>54492346.821000002</v>
      </c>
      <c r="F19" s="104">
        <v>76830478.876000002</v>
      </c>
      <c r="G19" s="104">
        <v>31886405.504000001</v>
      </c>
      <c r="H19" s="104">
        <v>81912291.025000006</v>
      </c>
      <c r="I19" s="104">
        <v>2174374594.5999999</v>
      </c>
      <c r="J19" s="104">
        <v>-58610675.229999997</v>
      </c>
      <c r="K19" s="105">
        <v>2115763919.4000001</v>
      </c>
    </row>
    <row r="20" spans="1:11" s="69" customFormat="1" ht="30" customHeight="1" x14ac:dyDescent="0.3">
      <c r="A20" s="115" t="s">
        <v>32</v>
      </c>
      <c r="B20" s="70"/>
      <c r="C20" s="70"/>
      <c r="D20" s="70"/>
      <c r="E20" s="70"/>
      <c r="F20" s="70"/>
      <c r="G20" s="70"/>
      <c r="H20" s="70"/>
      <c r="I20" s="70"/>
      <c r="J20" s="70"/>
      <c r="K20" s="70"/>
    </row>
    <row r="21" spans="1:11" ht="30" customHeight="1" x14ac:dyDescent="0.3">
      <c r="A21" s="39" t="s">
        <v>31</v>
      </c>
      <c r="B21" s="22" t="str">
        <f>B5</f>
        <v>Fournitures</v>
      </c>
      <c r="C21" s="23" t="s">
        <v>13</v>
      </c>
      <c r="D21" s="23" t="s">
        <v>33</v>
      </c>
      <c r="E21" s="23" t="s">
        <v>34</v>
      </c>
      <c r="F21" s="23" t="s">
        <v>14</v>
      </c>
      <c r="G21" s="23" t="s">
        <v>15</v>
      </c>
      <c r="H21" s="23" t="s">
        <v>16</v>
      </c>
      <c r="I21" s="23" t="s">
        <v>17</v>
      </c>
      <c r="J21" s="23" t="s">
        <v>18</v>
      </c>
      <c r="K21" s="34" t="s">
        <v>19</v>
      </c>
    </row>
    <row r="22" spans="1:11" ht="15" customHeight="1" x14ac:dyDescent="0.3">
      <c r="A22" s="71" t="s">
        <v>20</v>
      </c>
      <c r="B22" s="78" t="s">
        <v>1</v>
      </c>
      <c r="C22" s="78" t="s">
        <v>1</v>
      </c>
      <c r="D22" s="78" t="s">
        <v>1</v>
      </c>
      <c r="E22" s="78" t="s">
        <v>1</v>
      </c>
      <c r="F22" s="78" t="s">
        <v>1</v>
      </c>
      <c r="G22" s="78" t="s">
        <v>1</v>
      </c>
      <c r="H22" s="78" t="s">
        <v>1</v>
      </c>
      <c r="I22" s="78" t="s">
        <v>1</v>
      </c>
      <c r="J22" s="78" t="s">
        <v>1</v>
      </c>
      <c r="K22" s="79" t="s">
        <v>1</v>
      </c>
    </row>
    <row r="23" spans="1:11" ht="15" customHeight="1" x14ac:dyDescent="0.3">
      <c r="A23" s="71" t="s">
        <v>21</v>
      </c>
      <c r="B23" s="80">
        <f t="shared" ref="B23:K35" si="0">((B7-B6)/B6)*100</f>
        <v>5.2234384683781467</v>
      </c>
      <c r="C23" s="80">
        <f t="shared" si="0"/>
        <v>4.9227457297124335</v>
      </c>
      <c r="D23" s="80">
        <f t="shared" si="0"/>
        <v>6.7936828382981362</v>
      </c>
      <c r="E23" s="80">
        <f t="shared" si="0"/>
        <v>2.7019673100823836</v>
      </c>
      <c r="F23" s="80">
        <f t="shared" si="0"/>
        <v>11.060919121503749</v>
      </c>
      <c r="G23" s="80">
        <f t="shared" si="0"/>
        <v>33.247540701899588</v>
      </c>
      <c r="H23" s="80">
        <f t="shared" si="0"/>
        <v>9.9518996223228982</v>
      </c>
      <c r="I23" s="80">
        <f t="shared" si="0"/>
        <v>8.0228962322220063</v>
      </c>
      <c r="J23" s="80">
        <f t="shared" si="0"/>
        <v>24.837138948251372</v>
      </c>
      <c r="K23" s="81">
        <f t="shared" si="0"/>
        <v>7.7470764644197017</v>
      </c>
    </row>
    <row r="24" spans="1:11" ht="15" customHeight="1" x14ac:dyDescent="0.3">
      <c r="A24" s="71" t="s">
        <v>22</v>
      </c>
      <c r="B24" s="80">
        <f t="shared" si="0"/>
        <v>4.7044067056855692</v>
      </c>
      <c r="C24" s="80">
        <f t="shared" si="0"/>
        <v>5.2506456993008346</v>
      </c>
      <c r="D24" s="80">
        <f t="shared" si="0"/>
        <v>8.9233790057126861</v>
      </c>
      <c r="E24" s="80">
        <f t="shared" si="0"/>
        <v>59.539297493191626</v>
      </c>
      <c r="F24" s="80">
        <f t="shared" si="0"/>
        <v>10.382450691541061</v>
      </c>
      <c r="G24" s="80">
        <f t="shared" si="0"/>
        <v>-21.686946791596462</v>
      </c>
      <c r="H24" s="80">
        <f t="shared" si="0"/>
        <v>5.8922361088294313</v>
      </c>
      <c r="I24" s="80">
        <f t="shared" si="0"/>
        <v>7.4970556072614674</v>
      </c>
      <c r="J24" s="80">
        <f t="shared" si="0"/>
        <v>44.691092358217574</v>
      </c>
      <c r="K24" s="81">
        <f t="shared" si="0"/>
        <v>6.790152799713332</v>
      </c>
    </row>
    <row r="25" spans="1:11" ht="15" customHeight="1" x14ac:dyDescent="0.3">
      <c r="A25" s="71" t="s">
        <v>23</v>
      </c>
      <c r="B25" s="80">
        <f t="shared" si="0"/>
        <v>10.62192303645771</v>
      </c>
      <c r="C25" s="80">
        <f t="shared" si="0"/>
        <v>-0.34392063582778221</v>
      </c>
      <c r="D25" s="80">
        <f t="shared" si="0"/>
        <v>9.8262792472985936</v>
      </c>
      <c r="E25" s="80">
        <f t="shared" si="0"/>
        <v>-15.187993187547367</v>
      </c>
      <c r="F25" s="80">
        <f t="shared" si="0"/>
        <v>61.021778203009589</v>
      </c>
      <c r="G25" s="80">
        <f t="shared" si="0"/>
        <v>-64.879358960296003</v>
      </c>
      <c r="H25" s="80">
        <f t="shared" si="0"/>
        <v>-16.530196165857681</v>
      </c>
      <c r="I25" s="80">
        <f t="shared" si="0"/>
        <v>5.1475401109703292</v>
      </c>
      <c r="J25" s="80">
        <f t="shared" si="0"/>
        <v>6.9467232594984445</v>
      </c>
      <c r="K25" s="81">
        <f t="shared" si="0"/>
        <v>5.1012090321963122</v>
      </c>
    </row>
    <row r="26" spans="1:11" ht="15" customHeight="1" x14ac:dyDescent="0.3">
      <c r="A26" s="71" t="s">
        <v>24</v>
      </c>
      <c r="B26" s="80">
        <f t="shared" si="0"/>
        <v>6.2754482348606535</v>
      </c>
      <c r="C26" s="80">
        <f t="shared" si="0"/>
        <v>11.38131820097728</v>
      </c>
      <c r="D26" s="80">
        <f t="shared" si="0"/>
        <v>12.578378391367707</v>
      </c>
      <c r="E26" s="80">
        <f t="shared" si="0"/>
        <v>2.7446913907816195</v>
      </c>
      <c r="F26" s="80">
        <f t="shared" si="0"/>
        <v>33.458009053062199</v>
      </c>
      <c r="G26" s="80">
        <f t="shared" si="0"/>
        <v>-10.286252741451598</v>
      </c>
      <c r="H26" s="80">
        <f t="shared" si="0"/>
        <v>-16.789084164002755</v>
      </c>
      <c r="I26" s="80">
        <f t="shared" si="0"/>
        <v>10.672290922756135</v>
      </c>
      <c r="J26" s="80">
        <f t="shared" si="0"/>
        <v>0.18028741415793409</v>
      </c>
      <c r="K26" s="81">
        <f t="shared" si="0"/>
        <v>10.94721653054502</v>
      </c>
    </row>
    <row r="27" spans="1:11" ht="15" customHeight="1" x14ac:dyDescent="0.3">
      <c r="A27" s="71" t="s">
        <v>25</v>
      </c>
      <c r="B27" s="80">
        <f t="shared" si="0"/>
        <v>1.7197911035063924</v>
      </c>
      <c r="C27" s="80">
        <f t="shared" si="0"/>
        <v>-0.82311259827468586</v>
      </c>
      <c r="D27" s="80">
        <f t="shared" si="0"/>
        <v>4.8054834069432273</v>
      </c>
      <c r="E27" s="80">
        <f t="shared" si="0"/>
        <v>-2.9433225305550965</v>
      </c>
      <c r="F27" s="80">
        <f t="shared" si="0"/>
        <v>-14.326314388951999</v>
      </c>
      <c r="G27" s="80">
        <f t="shared" si="0"/>
        <v>14.739153468859623</v>
      </c>
      <c r="H27" s="80">
        <f t="shared" si="0"/>
        <v>44.351820596620037</v>
      </c>
      <c r="I27" s="80">
        <f t="shared" si="0"/>
        <v>4.3624316144553452</v>
      </c>
      <c r="J27" s="80">
        <f t="shared" si="0"/>
        <v>23.819801045096174</v>
      </c>
      <c r="K27" s="81">
        <f t="shared" si="0"/>
        <v>3.9020619046783613</v>
      </c>
    </row>
    <row r="28" spans="1:11" ht="15" customHeight="1" x14ac:dyDescent="0.3">
      <c r="A28" s="71" t="s">
        <v>26</v>
      </c>
      <c r="B28" s="80">
        <f t="shared" si="0"/>
        <v>4.9962244457958782</v>
      </c>
      <c r="C28" s="80">
        <f t="shared" si="0"/>
        <v>2.6557108580999973</v>
      </c>
      <c r="D28" s="80">
        <f t="shared" si="0"/>
        <v>7.5237938910019713</v>
      </c>
      <c r="E28" s="80">
        <f t="shared" si="0"/>
        <v>-6.8330292950465745</v>
      </c>
      <c r="F28" s="80">
        <f t="shared" si="0"/>
        <v>34.022888207284744</v>
      </c>
      <c r="G28" s="80">
        <f t="shared" si="0"/>
        <v>0.4389227897347292</v>
      </c>
      <c r="H28" s="80">
        <f t="shared" si="0"/>
        <v>-16.577869926903805</v>
      </c>
      <c r="I28" s="80">
        <f t="shared" si="0"/>
        <v>6.6128916832059668</v>
      </c>
      <c r="J28" s="80">
        <f t="shared" si="0"/>
        <v>11.661268175207777</v>
      </c>
      <c r="K28" s="81">
        <f t="shared" si="0"/>
        <v>6.4705473177197161</v>
      </c>
    </row>
    <row r="29" spans="1:11" ht="15" customHeight="1" x14ac:dyDescent="0.3">
      <c r="A29" s="71" t="s">
        <v>27</v>
      </c>
      <c r="B29" s="80">
        <f t="shared" si="0"/>
        <v>3.7103008905006423</v>
      </c>
      <c r="C29" s="80">
        <f t="shared" si="0"/>
        <v>3.0435683521073424</v>
      </c>
      <c r="D29" s="80">
        <f t="shared" si="0"/>
        <v>3.8081062619378927</v>
      </c>
      <c r="E29" s="80">
        <f t="shared" si="0"/>
        <v>16.479106869769627</v>
      </c>
      <c r="F29" s="80">
        <f t="shared" si="0"/>
        <v>4.5083237948674846</v>
      </c>
      <c r="G29" s="80">
        <f t="shared" si="0"/>
        <v>7.9082357757653279</v>
      </c>
      <c r="H29" s="80">
        <f t="shared" si="0"/>
        <v>4.271625856945219</v>
      </c>
      <c r="I29" s="80">
        <f t="shared" si="0"/>
        <v>4.1820410973422799</v>
      </c>
      <c r="J29" s="80">
        <f t="shared" si="0"/>
        <v>3.1579914584361166</v>
      </c>
      <c r="K29" s="81">
        <f t="shared" si="0"/>
        <v>4.212322964403624</v>
      </c>
    </row>
    <row r="30" spans="1:11" ht="15" customHeight="1" x14ac:dyDescent="0.3">
      <c r="A30" s="71" t="s">
        <v>28</v>
      </c>
      <c r="B30" s="80">
        <f t="shared" si="0"/>
        <v>6.5726360584091674</v>
      </c>
      <c r="C30" s="80">
        <f t="shared" si="0"/>
        <v>0.63586306745570287</v>
      </c>
      <c r="D30" s="80">
        <f t="shared" si="0"/>
        <v>2.7176694846409295</v>
      </c>
      <c r="E30" s="80">
        <f t="shared" si="0"/>
        <v>-5.4053100368957461</v>
      </c>
      <c r="F30" s="80">
        <f t="shared" si="0"/>
        <v>-3.5788482085194211</v>
      </c>
      <c r="G30" s="80">
        <f t="shared" si="0"/>
        <v>39.611841390058366</v>
      </c>
      <c r="H30" s="80">
        <f t="shared" si="0"/>
        <v>11.317841371077856</v>
      </c>
      <c r="I30" s="80">
        <f t="shared" si="0"/>
        <v>3.4368831784028373</v>
      </c>
      <c r="J30" s="80">
        <f t="shared" si="0"/>
        <v>4.7220834654362287</v>
      </c>
      <c r="K30" s="81">
        <f t="shared" si="0"/>
        <v>3.3992633980236895</v>
      </c>
    </row>
    <row r="31" spans="1:11" ht="15" customHeight="1" x14ac:dyDescent="0.3">
      <c r="A31" s="71" t="s">
        <v>29</v>
      </c>
      <c r="B31" s="80">
        <f t="shared" si="0"/>
        <v>1.9705443724136587</v>
      </c>
      <c r="C31" s="80">
        <f t="shared" si="0"/>
        <v>8.0086660289966929</v>
      </c>
      <c r="D31" s="80">
        <f t="shared" si="0"/>
        <v>3.588438818197194</v>
      </c>
      <c r="E31" s="80">
        <f t="shared" si="0"/>
        <v>8.6084615345563282</v>
      </c>
      <c r="F31" s="80">
        <f t="shared" si="0"/>
        <v>8.6250949585652545</v>
      </c>
      <c r="G31" s="80">
        <f t="shared" si="0"/>
        <v>-9.0175556396084744</v>
      </c>
      <c r="H31" s="80">
        <f t="shared" si="0"/>
        <v>7.2011742552074249</v>
      </c>
      <c r="I31" s="80">
        <f t="shared" si="0"/>
        <v>3.669180287874362</v>
      </c>
      <c r="J31" s="80">
        <f t="shared" si="0"/>
        <v>0.35856339858540859</v>
      </c>
      <c r="K31" s="81">
        <f t="shared" si="0"/>
        <v>3.7673268672838294</v>
      </c>
    </row>
    <row r="32" spans="1:11" ht="15" customHeight="1" x14ac:dyDescent="0.3">
      <c r="A32" s="71" t="s">
        <v>30</v>
      </c>
      <c r="B32" s="80">
        <f>((B16-B15)/B15)*100</f>
        <v>-0.52926243129700112</v>
      </c>
      <c r="C32" s="80">
        <f t="shared" si="0"/>
        <v>5.5265677877195873</v>
      </c>
      <c r="D32" s="80">
        <f t="shared" si="0"/>
        <v>4.4158813096823701</v>
      </c>
      <c r="E32" s="80">
        <f t="shared" si="0"/>
        <v>-3.7591189112445376</v>
      </c>
      <c r="F32" s="80">
        <f t="shared" si="0"/>
        <v>5.8044060911066468</v>
      </c>
      <c r="G32" s="80">
        <f t="shared" si="0"/>
        <v>18.059428336807091</v>
      </c>
      <c r="H32" s="80">
        <f t="shared" si="0"/>
        <v>7.5346107697868012</v>
      </c>
      <c r="I32" s="80">
        <f t="shared" si="0"/>
        <v>3.9462063739474527</v>
      </c>
      <c r="J32" s="80">
        <f t="shared" si="0"/>
        <v>11.893684584376453</v>
      </c>
      <c r="K32" s="82">
        <f t="shared" si="0"/>
        <v>3.718335195678466</v>
      </c>
    </row>
    <row r="33" spans="1:11" ht="15" customHeight="1" x14ac:dyDescent="0.3">
      <c r="A33" s="72" t="s">
        <v>43</v>
      </c>
      <c r="B33" s="83">
        <f>((B17-B16)/B16)*100</f>
        <v>1.8892159994537263</v>
      </c>
      <c r="C33" s="83">
        <f t="shared" ref="C33:J34" si="1">((C17-C16)/C16)*100</f>
        <v>6.4698672514750779</v>
      </c>
      <c r="D33" s="83">
        <f t="shared" si="1"/>
        <v>-0.63042622068132581</v>
      </c>
      <c r="E33" s="83">
        <f t="shared" si="1"/>
        <v>-1.7522759511730619</v>
      </c>
      <c r="F33" s="83">
        <f t="shared" si="1"/>
        <v>-8.1576040900408334E-2</v>
      </c>
      <c r="G33" s="83">
        <f t="shared" si="1"/>
        <v>9.4327160782070543</v>
      </c>
      <c r="H33" s="83">
        <f t="shared" si="1"/>
        <v>4.5610834647760683</v>
      </c>
      <c r="I33" s="83">
        <f t="shared" si="1"/>
        <v>0.20968213353678247</v>
      </c>
      <c r="J33" s="84">
        <f t="shared" si="1"/>
        <v>27.955825745099215</v>
      </c>
      <c r="K33" s="84">
        <f t="shared" si="0"/>
        <v>-0.64856570994763785</v>
      </c>
    </row>
    <row r="34" spans="1:11" ht="15" customHeight="1" x14ac:dyDescent="0.3">
      <c r="A34" s="72" t="s">
        <v>42</v>
      </c>
      <c r="B34" s="83">
        <f>((B18-B17)/B17)*100</f>
        <v>1.5135974977380466</v>
      </c>
      <c r="C34" s="83">
        <f t="shared" si="1"/>
        <v>3.6532445787616759</v>
      </c>
      <c r="D34" s="83">
        <f t="shared" si="1"/>
        <v>-0.82179012600453005</v>
      </c>
      <c r="E34" s="83">
        <f t="shared" si="1"/>
        <v>0.22378438891854308</v>
      </c>
      <c r="F34" s="83">
        <f t="shared" si="1"/>
        <v>-30.467282823035674</v>
      </c>
      <c r="G34" s="83">
        <f t="shared" si="1"/>
        <v>-9.2708359254836488</v>
      </c>
      <c r="H34" s="83">
        <f t="shared" si="1"/>
        <v>11.863022185848498</v>
      </c>
      <c r="I34" s="83">
        <f t="shared" si="1"/>
        <v>-1.3969890444130832</v>
      </c>
      <c r="J34" s="84">
        <f t="shared" si="1"/>
        <v>-38.582357872907473</v>
      </c>
      <c r="K34" s="84">
        <f t="shared" si="0"/>
        <v>8.4396517870795579E-2</v>
      </c>
    </row>
    <row r="35" spans="1:11" s="116" customFormat="1" ht="15" customHeight="1" x14ac:dyDescent="0.3">
      <c r="A35" s="72" t="s">
        <v>49</v>
      </c>
      <c r="B35" s="106">
        <f>((B19-B18)/B18)*100</f>
        <v>3.1019744969069829</v>
      </c>
      <c r="C35" s="106">
        <f t="shared" ref="C35:J35" si="2">((C19-C18)/C18)*100</f>
        <v>6.8584430439448854</v>
      </c>
      <c r="D35" s="106">
        <f t="shared" si="2"/>
        <v>-0.80119647155608209</v>
      </c>
      <c r="E35" s="106">
        <f t="shared" si="2"/>
        <v>4.9493352009022287</v>
      </c>
      <c r="F35" s="106">
        <f t="shared" si="2"/>
        <v>16.803804196315408</v>
      </c>
      <c r="G35" s="106">
        <f t="shared" si="2"/>
        <v>-20.981430888639832</v>
      </c>
      <c r="H35" s="106">
        <f t="shared" si="2"/>
        <v>-1.7880007968934901</v>
      </c>
      <c r="I35" s="106">
        <f t="shared" si="2"/>
        <v>0.18010284688029893</v>
      </c>
      <c r="J35" s="106">
        <f t="shared" si="2"/>
        <v>13.159360072652465</v>
      </c>
      <c r="K35" s="107">
        <f t="shared" si="0"/>
        <v>-0.13719901256158862</v>
      </c>
    </row>
    <row r="36" spans="1:11" ht="17.25" customHeight="1" x14ac:dyDescent="0.3">
      <c r="A36" s="42" t="s">
        <v>0</v>
      </c>
      <c r="B36" s="43"/>
      <c r="C36" s="43"/>
      <c r="D36" s="43"/>
      <c r="E36" s="43"/>
      <c r="F36" s="43"/>
      <c r="G36" s="43"/>
      <c r="H36" s="43"/>
      <c r="I36" s="43"/>
      <c r="J36" s="43"/>
      <c r="K36" s="43"/>
    </row>
    <row r="37" spans="1:11" s="12" customFormat="1" ht="30" customHeight="1" x14ac:dyDescent="0.3">
      <c r="A37" s="85" t="s">
        <v>80</v>
      </c>
      <c r="B37" s="44"/>
      <c r="C37" s="44"/>
      <c r="D37" s="44"/>
      <c r="E37" s="44"/>
      <c r="F37" s="44"/>
      <c r="G37" s="44"/>
      <c r="H37" s="44"/>
      <c r="I37" s="44"/>
      <c r="J37" s="44"/>
      <c r="K37" s="44"/>
    </row>
    <row r="38" spans="1:11" s="121" customFormat="1" ht="20.25" customHeight="1" x14ac:dyDescent="0.3">
      <c r="A38" s="119" t="s">
        <v>98</v>
      </c>
      <c r="B38" s="120"/>
      <c r="C38" s="120"/>
      <c r="D38" s="120"/>
      <c r="E38" s="120"/>
      <c r="F38" s="120"/>
      <c r="G38" s="120"/>
      <c r="H38" s="120"/>
      <c r="I38" s="120"/>
      <c r="J38" s="120"/>
      <c r="K38" s="120"/>
    </row>
    <row r="39" spans="1:11" s="12" customFormat="1" ht="20.25" customHeight="1" x14ac:dyDescent="0.3">
      <c r="A39" s="114" t="s">
        <v>35</v>
      </c>
      <c r="B39" s="113"/>
      <c r="C39" s="113"/>
      <c r="D39" s="113"/>
      <c r="E39" s="113"/>
      <c r="F39" s="113"/>
      <c r="G39" s="113"/>
      <c r="H39" s="113"/>
      <c r="I39" s="113"/>
      <c r="J39" s="113"/>
      <c r="K39" s="113"/>
    </row>
    <row r="40" spans="1:11" ht="30" customHeight="1" x14ac:dyDescent="0.3">
      <c r="A40" s="39" t="s">
        <v>31</v>
      </c>
      <c r="B40" s="22" t="s">
        <v>11</v>
      </c>
      <c r="C40" s="23" t="s">
        <v>13</v>
      </c>
      <c r="D40" s="23" t="s">
        <v>33</v>
      </c>
      <c r="E40" s="23" t="s">
        <v>34</v>
      </c>
      <c r="F40" s="23" t="s">
        <v>14</v>
      </c>
      <c r="G40" s="23" t="s">
        <v>15</v>
      </c>
      <c r="H40" s="23" t="s">
        <v>16</v>
      </c>
      <c r="I40" s="23" t="s">
        <v>17</v>
      </c>
      <c r="J40" s="23" t="s">
        <v>18</v>
      </c>
      <c r="K40" s="34" t="s">
        <v>19</v>
      </c>
    </row>
    <row r="41" spans="1:11" ht="15" customHeight="1" x14ac:dyDescent="0.3">
      <c r="A41" s="72" t="s">
        <v>20</v>
      </c>
      <c r="B41" s="92">
        <v>14.426112583</v>
      </c>
      <c r="C41" s="92">
        <v>2.7639317378000001</v>
      </c>
      <c r="D41" s="92">
        <v>68.224987866999996</v>
      </c>
      <c r="E41" s="92">
        <v>2.8187190983999999</v>
      </c>
      <c r="F41" s="92">
        <v>2.1480557994999998</v>
      </c>
      <c r="G41" s="92">
        <v>5.2686165912999998</v>
      </c>
      <c r="H41" s="92">
        <v>4.3495763224999999</v>
      </c>
      <c r="I41" s="93">
        <f>SUM(B41:H41)</f>
        <v>99.999999999499991</v>
      </c>
      <c r="J41" s="92">
        <v>-1.613919023</v>
      </c>
      <c r="K41" s="94">
        <v>98.386080977000006</v>
      </c>
    </row>
    <row r="42" spans="1:11" ht="15" customHeight="1" x14ac:dyDescent="0.3">
      <c r="A42" s="72" t="s">
        <v>21</v>
      </c>
      <c r="B42" s="92">
        <v>14.052253944</v>
      </c>
      <c r="C42" s="92">
        <v>2.6846096249000002</v>
      </c>
      <c r="D42" s="92">
        <v>67.448642555000006</v>
      </c>
      <c r="E42" s="92">
        <v>2.6798762743000002</v>
      </c>
      <c r="F42" s="92">
        <v>2.2084674614000002</v>
      </c>
      <c r="G42" s="92">
        <v>6.4989018823000002</v>
      </c>
      <c r="H42" s="92">
        <v>4.4272482582999997</v>
      </c>
      <c r="I42" s="93">
        <f t="shared" ref="I42:I54" si="3">SUM(B42:H42)</f>
        <v>100.00000000020002</v>
      </c>
      <c r="J42" s="92">
        <v>-1.865132674</v>
      </c>
      <c r="K42" s="94">
        <v>98.134867326000006</v>
      </c>
    </row>
    <row r="43" spans="1:11" ht="15" customHeight="1" x14ac:dyDescent="0.3">
      <c r="A43" s="72" t="s">
        <v>22</v>
      </c>
      <c r="B43" s="92">
        <v>13.687192675</v>
      </c>
      <c r="C43" s="92">
        <v>2.6285082403</v>
      </c>
      <c r="D43" s="92">
        <v>68.343584063999998</v>
      </c>
      <c r="E43" s="92">
        <v>3.9772771053999998</v>
      </c>
      <c r="F43" s="92">
        <v>2.2677463051000002</v>
      </c>
      <c r="G43" s="92">
        <v>4.7345375744</v>
      </c>
      <c r="H43" s="92">
        <v>4.3611540357000003</v>
      </c>
      <c r="I43" s="93">
        <f t="shared" si="3"/>
        <v>99.999999999899998</v>
      </c>
      <c r="J43" s="92">
        <v>-2.5104695430000001</v>
      </c>
      <c r="K43" s="94">
        <v>97.489530457000001</v>
      </c>
    </row>
    <row r="44" spans="1:11" ht="15" customHeight="1" x14ac:dyDescent="0.3">
      <c r="A44" s="72" t="s">
        <v>23</v>
      </c>
      <c r="B44" s="92">
        <v>14.399800253</v>
      </c>
      <c r="C44" s="92">
        <v>2.4912311361000001</v>
      </c>
      <c r="D44" s="92">
        <v>71.384661406000006</v>
      </c>
      <c r="E44" s="92">
        <v>3.2080717496000002</v>
      </c>
      <c r="F44" s="92">
        <v>3.4728015716999998</v>
      </c>
      <c r="G44" s="92">
        <v>1.5813969064</v>
      </c>
      <c r="H44" s="92">
        <v>3.4620369764999999</v>
      </c>
      <c r="I44" s="93">
        <f t="shared" si="3"/>
        <v>99.999999999300016</v>
      </c>
      <c r="J44" s="92">
        <v>-2.5534262729999999</v>
      </c>
      <c r="K44" s="94">
        <v>97.446573727000001</v>
      </c>
    </row>
    <row r="45" spans="1:11" ht="15" customHeight="1" x14ac:dyDescent="0.3">
      <c r="A45" s="72" t="s">
        <v>24</v>
      </c>
      <c r="B45" s="92">
        <v>13.827717973</v>
      </c>
      <c r="C45" s="92">
        <v>2.5071913264000001</v>
      </c>
      <c r="D45" s="92">
        <v>72.614105624999993</v>
      </c>
      <c r="E45" s="92">
        <v>2.9782734151999999</v>
      </c>
      <c r="F45" s="92">
        <v>4.1877978644000002</v>
      </c>
      <c r="G45" s="92">
        <v>1.2819201733000001</v>
      </c>
      <c r="H45" s="92">
        <v>2.6029936225000001</v>
      </c>
      <c r="I45" s="93">
        <f t="shared" si="3"/>
        <v>99.999999999799968</v>
      </c>
      <c r="J45" s="92">
        <v>-2.3113552249999998</v>
      </c>
      <c r="K45" s="94">
        <v>97.688644775</v>
      </c>
    </row>
    <row r="46" spans="1:11" ht="15" customHeight="1" x14ac:dyDescent="0.3">
      <c r="A46" s="72" t="s">
        <v>25</v>
      </c>
      <c r="B46" s="92">
        <v>13.477575808999999</v>
      </c>
      <c r="C46" s="92">
        <v>2.3826143951000001</v>
      </c>
      <c r="D46" s="92">
        <v>72.922375650999996</v>
      </c>
      <c r="E46" s="92">
        <v>2.7697833196000001</v>
      </c>
      <c r="F46" s="92">
        <v>3.4378662139</v>
      </c>
      <c r="G46" s="92">
        <v>1.4093810697</v>
      </c>
      <c r="H46" s="92">
        <v>3.6004035418</v>
      </c>
      <c r="I46" s="93">
        <f t="shared" si="3"/>
        <v>100.00000000009999</v>
      </c>
      <c r="J46" s="92">
        <v>-2.7422851279999998</v>
      </c>
      <c r="K46" s="94">
        <v>97.257714871999994</v>
      </c>
    </row>
    <row r="47" spans="1:11" ht="15" customHeight="1" x14ac:dyDescent="0.3">
      <c r="A47" s="72" t="s">
        <v>26</v>
      </c>
      <c r="B47" s="92">
        <v>13.273203197000001</v>
      </c>
      <c r="C47" s="92">
        <v>2.2941782233999999</v>
      </c>
      <c r="D47" s="92">
        <v>73.545425563999999</v>
      </c>
      <c r="E47" s="92">
        <v>2.4204607653000001</v>
      </c>
      <c r="F47" s="92">
        <v>4.3217358800000003</v>
      </c>
      <c r="G47" s="92">
        <v>1.3277635961000001</v>
      </c>
      <c r="H47" s="92">
        <v>2.8172327740999998</v>
      </c>
      <c r="I47" s="93">
        <f t="shared" si="3"/>
        <v>99.999999999900012</v>
      </c>
      <c r="J47" s="92">
        <v>-2.8721389149999998</v>
      </c>
      <c r="K47" s="94">
        <v>97.127861085000006</v>
      </c>
    </row>
    <row r="48" spans="1:11" ht="15" customHeight="1" x14ac:dyDescent="0.3">
      <c r="A48" s="72" t="s">
        <v>27</v>
      </c>
      <c r="B48" s="92">
        <v>13.213101632000001</v>
      </c>
      <c r="C48" s="92">
        <v>2.2691080735</v>
      </c>
      <c r="D48" s="92">
        <v>73.281453038999999</v>
      </c>
      <c r="E48" s="92">
        <v>2.7061584240999998</v>
      </c>
      <c r="F48" s="92">
        <v>4.3352709154999998</v>
      </c>
      <c r="G48" s="92">
        <v>1.3752526410999999</v>
      </c>
      <c r="H48" s="92">
        <v>2.8196552752000001</v>
      </c>
      <c r="I48" s="93">
        <f t="shared" si="3"/>
        <v>100.00000000040001</v>
      </c>
      <c r="J48" s="92">
        <v>-2.8439074390000001</v>
      </c>
      <c r="K48" s="94">
        <v>97.156092560999994</v>
      </c>
    </row>
    <row r="49" spans="1:11" ht="15" customHeight="1" x14ac:dyDescent="0.3">
      <c r="A49" s="72" t="s">
        <v>28</v>
      </c>
      <c r="B49" s="92">
        <v>13.613664954000001</v>
      </c>
      <c r="C49" s="92">
        <v>2.2076617388000002</v>
      </c>
      <c r="D49" s="92">
        <v>72.771915020999998</v>
      </c>
      <c r="E49" s="92">
        <v>2.4748253162</v>
      </c>
      <c r="F49" s="92">
        <v>4.0412259357</v>
      </c>
      <c r="G49" s="92">
        <v>1.8562194422</v>
      </c>
      <c r="H49" s="92">
        <v>3.0344875928000001</v>
      </c>
      <c r="I49" s="93">
        <f t="shared" si="3"/>
        <v>100.0000000007</v>
      </c>
      <c r="J49" s="92">
        <v>-2.879242906</v>
      </c>
      <c r="K49" s="94">
        <v>97.120757093999998</v>
      </c>
    </row>
    <row r="50" spans="1:11" ht="15" customHeight="1" x14ac:dyDescent="0.3">
      <c r="A50" s="72" t="s">
        <v>29</v>
      </c>
      <c r="B50" s="92">
        <v>13.390602899999999</v>
      </c>
      <c r="C50" s="92">
        <v>2.3000721988000001</v>
      </c>
      <c r="D50" s="92">
        <v>72.715237505000005</v>
      </c>
      <c r="E50" s="92">
        <v>2.5927374888000001</v>
      </c>
      <c r="F50" s="92">
        <v>4.2344171122000001</v>
      </c>
      <c r="G50" s="92">
        <v>1.6290606490999999</v>
      </c>
      <c r="H50" s="92">
        <v>3.1378721458999999</v>
      </c>
      <c r="I50" s="93">
        <f t="shared" si="3"/>
        <v>99.999999999800011</v>
      </c>
      <c r="J50" s="92">
        <v>-2.7872959060000002</v>
      </c>
      <c r="K50" s="94">
        <v>97.212704094000003</v>
      </c>
    </row>
    <row r="51" spans="1:11" ht="15" customHeight="1" x14ac:dyDescent="0.3">
      <c r="A51" s="72" t="s">
        <v>30</v>
      </c>
      <c r="B51" s="92">
        <v>12.814062133</v>
      </c>
      <c r="C51" s="92">
        <v>2.3350416842000001</v>
      </c>
      <c r="D51" s="92">
        <v>73.04379711</v>
      </c>
      <c r="E51" s="92">
        <v>2.4005430217999999</v>
      </c>
      <c r="F51" s="92">
        <v>4.3101138880000001</v>
      </c>
      <c r="G51" s="92">
        <v>1.8502451956999999</v>
      </c>
      <c r="H51" s="92">
        <v>3.2461969668999999</v>
      </c>
      <c r="I51" s="93">
        <f t="shared" si="3"/>
        <v>99.999999999600007</v>
      </c>
      <c r="J51" s="92">
        <v>-3.0004058809999998</v>
      </c>
      <c r="K51" s="94">
        <v>96.999594118999994</v>
      </c>
    </row>
    <row r="52" spans="1:11" ht="15" customHeight="1" x14ac:dyDescent="0.3">
      <c r="A52" s="72" t="s">
        <v>43</v>
      </c>
      <c r="B52" s="92">
        <v>13.028828320000001</v>
      </c>
      <c r="C52" s="92">
        <v>2.4809137485999999</v>
      </c>
      <c r="D52" s="92">
        <v>72.431434087</v>
      </c>
      <c r="E52" s="92">
        <v>2.3535439226000001</v>
      </c>
      <c r="F52" s="92">
        <v>4.2975865965000004</v>
      </c>
      <c r="G52" s="92">
        <v>2.0205368669000001</v>
      </c>
      <c r="H52" s="92">
        <v>3.3871564581000002</v>
      </c>
      <c r="I52" s="93">
        <f t="shared" si="3"/>
        <v>99.999999999699995</v>
      </c>
      <c r="J52" s="92">
        <v>-3.8311608609999999</v>
      </c>
      <c r="K52" s="94">
        <v>96.168839138999999</v>
      </c>
    </row>
    <row r="53" spans="1:11" ht="15" customHeight="1" x14ac:dyDescent="0.3">
      <c r="A53" s="72" t="s">
        <v>42</v>
      </c>
      <c r="B53" s="92">
        <v>13.413416295999999</v>
      </c>
      <c r="C53" s="92">
        <v>2.6079808017000001</v>
      </c>
      <c r="D53" s="92">
        <v>72.853961573000007</v>
      </c>
      <c r="E53" s="92">
        <v>2.3922299772</v>
      </c>
      <c r="F53" s="92">
        <v>3.0305654002</v>
      </c>
      <c r="G53" s="92">
        <v>1.8591888741</v>
      </c>
      <c r="H53" s="92">
        <v>3.8426570785999998</v>
      </c>
      <c r="I53" s="93">
        <f t="shared" si="3"/>
        <v>100.00000000080001</v>
      </c>
      <c r="J53" s="92">
        <v>-2.3863456539999999</v>
      </c>
      <c r="K53" s="94">
        <v>97.613654346000004</v>
      </c>
    </row>
    <row r="54" spans="1:11" s="116" customFormat="1" ht="15" customHeight="1" x14ac:dyDescent="0.3">
      <c r="A54" s="72" t="s">
        <v>49</v>
      </c>
      <c r="B54" s="108">
        <v>13.804634507999999</v>
      </c>
      <c r="C54" s="108">
        <v>2.781837511</v>
      </c>
      <c r="D54" s="108">
        <v>72.140331411000005</v>
      </c>
      <c r="E54" s="108">
        <v>2.5061158715</v>
      </c>
      <c r="F54" s="108">
        <v>3.5334518287000001</v>
      </c>
      <c r="G54" s="108">
        <v>1.4664633032000001</v>
      </c>
      <c r="H54" s="108">
        <v>3.7671655669000002</v>
      </c>
      <c r="I54" s="109">
        <f t="shared" si="3"/>
        <v>100.00000000030001</v>
      </c>
      <c r="J54" s="108">
        <v>-2.6955187650000001</v>
      </c>
      <c r="K54" s="110">
        <v>97.304481234999997</v>
      </c>
    </row>
    <row r="55" spans="1:11" ht="30" customHeight="1" x14ac:dyDescent="0.3">
      <c r="A55" s="20" t="s">
        <v>32</v>
      </c>
      <c r="B55" s="24"/>
      <c r="C55" s="24"/>
      <c r="D55" s="24"/>
      <c r="E55" s="24"/>
      <c r="F55" s="24"/>
      <c r="G55" s="24"/>
      <c r="H55" s="24"/>
      <c r="I55" s="24"/>
      <c r="J55" s="24"/>
      <c r="K55" s="24"/>
    </row>
    <row r="56" spans="1:11" ht="25" customHeight="1" x14ac:dyDescent="0.3">
      <c r="A56" s="39" t="s">
        <v>31</v>
      </c>
      <c r="B56" s="22" t="str">
        <f>B40</f>
        <v>Fournitures</v>
      </c>
      <c r="C56" s="23" t="s">
        <v>13</v>
      </c>
      <c r="D56" s="23" t="s">
        <v>33</v>
      </c>
      <c r="E56" s="23" t="s">
        <v>34</v>
      </c>
      <c r="F56" s="23" t="s">
        <v>14</v>
      </c>
      <c r="G56" s="23" t="s">
        <v>15</v>
      </c>
      <c r="H56" s="23" t="s">
        <v>16</v>
      </c>
      <c r="I56" s="23" t="s">
        <v>17</v>
      </c>
      <c r="J56" s="23" t="s">
        <v>18</v>
      </c>
      <c r="K56" s="34" t="s">
        <v>19</v>
      </c>
    </row>
    <row r="57" spans="1:11" ht="15" customHeight="1" x14ac:dyDescent="0.3">
      <c r="A57" s="90" t="s">
        <v>20</v>
      </c>
      <c r="B57" s="78" t="s">
        <v>1</v>
      </c>
      <c r="C57" s="78" t="s">
        <v>1</v>
      </c>
      <c r="D57" s="78" t="s">
        <v>1</v>
      </c>
      <c r="E57" s="78" t="s">
        <v>1</v>
      </c>
      <c r="F57" s="78" t="s">
        <v>1</v>
      </c>
      <c r="G57" s="78" t="s">
        <v>1</v>
      </c>
      <c r="H57" s="78" t="s">
        <v>1</v>
      </c>
      <c r="I57" s="78" t="s">
        <v>1</v>
      </c>
      <c r="J57" s="78" t="s">
        <v>1</v>
      </c>
      <c r="K57" s="79" t="s">
        <v>1</v>
      </c>
    </row>
    <row r="58" spans="1:11" ht="15" customHeight="1" x14ac:dyDescent="0.3">
      <c r="A58" s="91" t="s">
        <v>21</v>
      </c>
      <c r="B58" s="83">
        <f t="shared" ref="B58:B70" si="4">((B42-B41)/B41)*100</f>
        <v>-2.5915411157997048</v>
      </c>
      <c r="C58" s="83">
        <f t="shared" ref="C58:K66" si="5">((C42-C41)/C41)*100</f>
        <v>-2.8699013009321908</v>
      </c>
      <c r="D58" s="83">
        <f t="shared" si="5"/>
        <v>-1.1379193111963937</v>
      </c>
      <c r="E58" s="83">
        <f t="shared" si="5"/>
        <v>-4.9257417732335078</v>
      </c>
      <c r="F58" s="83">
        <f t="shared" si="5"/>
        <v>2.8123879237244349</v>
      </c>
      <c r="G58" s="83">
        <f t="shared" si="5"/>
        <v>23.351201775273513</v>
      </c>
      <c r="H58" s="83">
        <f t="shared" si="5"/>
        <v>1.7857356680513741</v>
      </c>
      <c r="I58" s="83">
        <f t="shared" si="5"/>
        <v>7.0002670327435092E-10</v>
      </c>
      <c r="J58" s="83">
        <f t="shared" si="5"/>
        <v>15.56544333513318</v>
      </c>
      <c r="K58" s="84">
        <f t="shared" si="5"/>
        <v>-0.25533454377426357</v>
      </c>
    </row>
    <row r="59" spans="1:11" ht="15" customHeight="1" x14ac:dyDescent="0.3">
      <c r="A59" s="91" t="s">
        <v>22</v>
      </c>
      <c r="B59" s="83">
        <f t="shared" si="4"/>
        <v>-2.5978840864591191</v>
      </c>
      <c r="C59" s="83">
        <f t="shared" ref="C59:C66" si="6">((C43-C42)/C42)*100</f>
        <v>-2.0897408725520004</v>
      </c>
      <c r="D59" s="83">
        <f t="shared" si="5"/>
        <v>1.3268488068832887</v>
      </c>
      <c r="E59" s="83">
        <f t="shared" ref="E59:I66" si="7">((E43-E42)/E42)*100</f>
        <v>48.41271380854657</v>
      </c>
      <c r="F59" s="83">
        <f t="shared" si="7"/>
        <v>2.6841619691522083</v>
      </c>
      <c r="G59" s="83">
        <f t="shared" si="7"/>
        <v>-27.148652800949524</v>
      </c>
      <c r="H59" s="83">
        <f t="shared" si="7"/>
        <v>-1.4928962358523499</v>
      </c>
      <c r="I59" s="83">
        <f t="shared" si="7"/>
        <v>-3.0001956474674458E-10</v>
      </c>
      <c r="J59" s="83">
        <f t="shared" si="5"/>
        <v>34.600051674393647</v>
      </c>
      <c r="K59" s="84">
        <f t="shared" si="5"/>
        <v>-0.65760201912356209</v>
      </c>
    </row>
    <row r="60" spans="1:11" ht="15" customHeight="1" x14ac:dyDescent="0.3">
      <c r="A60" s="91" t="s">
        <v>23</v>
      </c>
      <c r="B60" s="83">
        <f t="shared" si="4"/>
        <v>5.2063823087812278</v>
      </c>
      <c r="C60" s="83">
        <f t="shared" si="6"/>
        <v>-5.2226240760931368</v>
      </c>
      <c r="D60" s="83">
        <f t="shared" si="5"/>
        <v>4.4496895848368254</v>
      </c>
      <c r="E60" s="83">
        <f t="shared" si="7"/>
        <v>-19.339999085194233</v>
      </c>
      <c r="F60" s="83">
        <f t="shared" si="7"/>
        <v>53.138892295399884</v>
      </c>
      <c r="G60" s="83">
        <f t="shared" si="7"/>
        <v>-66.598704064558873</v>
      </c>
      <c r="H60" s="83">
        <f t="shared" si="7"/>
        <v>-20.616493979343815</v>
      </c>
      <c r="I60" s="83">
        <f t="shared" si="7"/>
        <v>-5.9998228607642861E-10</v>
      </c>
      <c r="J60" s="83">
        <f t="shared" si="5"/>
        <v>1.7111034117014887</v>
      </c>
      <c r="K60" s="84">
        <f t="shared" si="5"/>
        <v>-4.4062916088150897E-2</v>
      </c>
    </row>
    <row r="61" spans="1:11" ht="15" customHeight="1" x14ac:dyDescent="0.3">
      <c r="A61" s="91" t="s">
        <v>24</v>
      </c>
      <c r="B61" s="83">
        <f t="shared" si="4"/>
        <v>-3.9728487197648077</v>
      </c>
      <c r="C61" s="83">
        <f t="shared" si="6"/>
        <v>0.64065473768064285</v>
      </c>
      <c r="D61" s="83">
        <f t="shared" si="5"/>
        <v>1.7222806619583548</v>
      </c>
      <c r="E61" s="83">
        <f t="shared" si="7"/>
        <v>-7.1631295163100015</v>
      </c>
      <c r="F61" s="83">
        <f t="shared" si="7"/>
        <v>20.588457990993035</v>
      </c>
      <c r="G61" s="83">
        <f t="shared" si="7"/>
        <v>-18.937480646888908</v>
      </c>
      <c r="H61" s="83">
        <f t="shared" si="7"/>
        <v>-24.813234515723252</v>
      </c>
      <c r="I61" s="83">
        <f t="shared" si="7"/>
        <v>4.9995207973902129E-10</v>
      </c>
      <c r="J61" s="83">
        <f t="shared" si="5"/>
        <v>-9.4802442725551188</v>
      </c>
      <c r="K61" s="84">
        <f t="shared" si="5"/>
        <v>0.24841411939035457</v>
      </c>
    </row>
    <row r="62" spans="1:11" ht="15" customHeight="1" x14ac:dyDescent="0.3">
      <c r="A62" s="91" t="s">
        <v>25</v>
      </c>
      <c r="B62" s="83">
        <f t="shared" si="4"/>
        <v>-2.5321760588673317</v>
      </c>
      <c r="C62" s="83">
        <f t="shared" si="6"/>
        <v>-4.9687843918507912</v>
      </c>
      <c r="D62" s="83">
        <f t="shared" si="5"/>
        <v>0.42453187758312</v>
      </c>
      <c r="E62" s="83">
        <f t="shared" si="7"/>
        <v>-7.0003678821408357</v>
      </c>
      <c r="F62" s="83">
        <f t="shared" si="7"/>
        <v>-17.907541738704367</v>
      </c>
      <c r="G62" s="83">
        <f t="shared" si="7"/>
        <v>9.9429667349630666</v>
      </c>
      <c r="H62" s="83">
        <f t="shared" si="7"/>
        <v>38.317801114781638</v>
      </c>
      <c r="I62" s="83">
        <f t="shared" si="7"/>
        <v>3.0001956474794482E-10</v>
      </c>
      <c r="J62" s="83">
        <f t="shared" si="5"/>
        <v>18.644036119545408</v>
      </c>
      <c r="K62" s="84">
        <f t="shared" si="5"/>
        <v>-0.44112588929096053</v>
      </c>
    </row>
    <row r="63" spans="1:11" ht="15" customHeight="1" x14ac:dyDescent="0.3">
      <c r="A63" s="91" t="s">
        <v>26</v>
      </c>
      <c r="B63" s="83">
        <f t="shared" si="4"/>
        <v>-1.5163900014090319</v>
      </c>
      <c r="C63" s="83">
        <f t="shared" si="6"/>
        <v>-3.7117282545541093</v>
      </c>
      <c r="D63" s="83">
        <f t="shared" si="5"/>
        <v>0.85440155705001175</v>
      </c>
      <c r="E63" s="83">
        <f t="shared" si="7"/>
        <v>-12.611909091518669</v>
      </c>
      <c r="F63" s="83">
        <f t="shared" si="7"/>
        <v>25.709833108872399</v>
      </c>
      <c r="G63" s="83">
        <f t="shared" si="7"/>
        <v>-5.7910153154939836</v>
      </c>
      <c r="H63" s="83">
        <f t="shared" si="7"/>
        <v>-21.752305223776631</v>
      </c>
      <c r="I63" s="83">
        <f t="shared" si="7"/>
        <v>-1.9997514755212268E-10</v>
      </c>
      <c r="J63" s="83">
        <f t="shared" si="5"/>
        <v>4.7352401715683321</v>
      </c>
      <c r="K63" s="84">
        <f t="shared" si="5"/>
        <v>-0.13351515318953056</v>
      </c>
    </row>
    <row r="64" spans="1:11" ht="15" customHeight="1" x14ac:dyDescent="0.3">
      <c r="A64" s="91" t="s">
        <v>27</v>
      </c>
      <c r="B64" s="83">
        <f t="shared" si="4"/>
        <v>-0.4528037739494879</v>
      </c>
      <c r="C64" s="83">
        <f t="shared" si="6"/>
        <v>-1.0927725511597624</v>
      </c>
      <c r="D64" s="83">
        <f t="shared" si="5"/>
        <v>-0.35892446467698819</v>
      </c>
      <c r="E64" s="83">
        <f t="shared" si="7"/>
        <v>11.803441018164548</v>
      </c>
      <c r="F64" s="83">
        <f t="shared" si="7"/>
        <v>0.3131851616068555</v>
      </c>
      <c r="G64" s="83">
        <f t="shared" si="7"/>
        <v>3.5766189959935621</v>
      </c>
      <c r="H64" s="83">
        <f t="shared" si="7"/>
        <v>8.5988673789094527E-2</v>
      </c>
      <c r="I64" s="83">
        <f t="shared" si="7"/>
        <v>4.9999471230016723E-10</v>
      </c>
      <c r="J64" s="83">
        <f t="shared" si="5"/>
        <v>-0.9829425677343937</v>
      </c>
      <c r="K64" s="84">
        <f t="shared" si="5"/>
        <v>2.9066300528621143E-2</v>
      </c>
    </row>
    <row r="65" spans="1:11" ht="15" customHeight="1" x14ac:dyDescent="0.3">
      <c r="A65" s="91" t="s">
        <v>28</v>
      </c>
      <c r="B65" s="83">
        <f t="shared" si="4"/>
        <v>3.0315616511258812</v>
      </c>
      <c r="C65" s="83">
        <f t="shared" si="6"/>
        <v>-2.7079509970286053</v>
      </c>
      <c r="D65" s="83">
        <f t="shared" si="5"/>
        <v>-0.69531647759335125</v>
      </c>
      <c r="E65" s="83">
        <f t="shared" si="7"/>
        <v>-8.5483948700060086</v>
      </c>
      <c r="F65" s="83">
        <f t="shared" si="7"/>
        <v>-6.7826206373561018</v>
      </c>
      <c r="G65" s="83">
        <f t="shared" si="7"/>
        <v>34.972977817028394</v>
      </c>
      <c r="H65" s="83">
        <f t="shared" si="7"/>
        <v>7.6190986710161503</v>
      </c>
      <c r="I65" s="83">
        <f t="shared" si="7"/>
        <v>2.9999114303671432E-10</v>
      </c>
      <c r="J65" s="83">
        <f t="shared" si="5"/>
        <v>1.2424970839566027</v>
      </c>
      <c r="K65" s="84">
        <f t="shared" si="5"/>
        <v>-3.6369790168136219E-2</v>
      </c>
    </row>
    <row r="66" spans="1:11" ht="15" customHeight="1" x14ac:dyDescent="0.3">
      <c r="A66" s="91" t="s">
        <v>29</v>
      </c>
      <c r="B66" s="83">
        <f t="shared" si="4"/>
        <v>-1.6385158203446222</v>
      </c>
      <c r="C66" s="83">
        <f t="shared" si="6"/>
        <v>4.1858976117523667</v>
      </c>
      <c r="D66" s="83">
        <f t="shared" si="5"/>
        <v>-7.7883776981322941E-2</v>
      </c>
      <c r="E66" s="83">
        <f t="shared" si="7"/>
        <v>4.7644644584875078</v>
      </c>
      <c r="F66" s="83">
        <f t="shared" si="7"/>
        <v>4.7805091715699017</v>
      </c>
      <c r="G66" s="83">
        <f t="shared" si="7"/>
        <v>-12.237712198013098</v>
      </c>
      <c r="H66" s="83">
        <f t="shared" si="7"/>
        <v>3.4069855268251112</v>
      </c>
      <c r="I66" s="83">
        <f t="shared" si="7"/>
        <v>-8.9998763996215819E-10</v>
      </c>
      <c r="J66" s="83">
        <f t="shared" si="5"/>
        <v>-3.1934436586921224</v>
      </c>
      <c r="K66" s="84">
        <f t="shared" si="5"/>
        <v>9.4672861653057522E-2</v>
      </c>
    </row>
    <row r="67" spans="1:11" ht="15" customHeight="1" x14ac:dyDescent="0.3">
      <c r="A67" s="91" t="s">
        <v>30</v>
      </c>
      <c r="B67" s="83">
        <f t="shared" si="4"/>
        <v>-4.3055624254229743</v>
      </c>
      <c r="C67" s="83">
        <f t="shared" ref="C67:K67" si="8">((C51-C50)/C50)*100</f>
        <v>1.5203646832583941</v>
      </c>
      <c r="D67" s="83">
        <f t="shared" si="8"/>
        <v>0.4518442300039287</v>
      </c>
      <c r="E67" s="83">
        <f t="shared" si="8"/>
        <v>-7.412800865117811</v>
      </c>
      <c r="F67" s="83">
        <f t="shared" si="8"/>
        <v>1.7876551552256408</v>
      </c>
      <c r="G67" s="83">
        <f t="shared" si="8"/>
        <v>13.577428607228152</v>
      </c>
      <c r="H67" s="83">
        <f t="shared" si="8"/>
        <v>3.4521744661119866</v>
      </c>
      <c r="I67" s="83">
        <f t="shared" si="8"/>
        <v>-2.0000356926215299E-10</v>
      </c>
      <c r="J67" s="83">
        <f t="shared" si="8"/>
        <v>7.6457607009450976</v>
      </c>
      <c r="K67" s="84">
        <f t="shared" si="8"/>
        <v>-0.21922029325914219</v>
      </c>
    </row>
    <row r="68" spans="1:11" ht="15" customHeight="1" x14ac:dyDescent="0.3">
      <c r="A68" s="91" t="s">
        <v>43</v>
      </c>
      <c r="B68" s="83">
        <f t="shared" si="4"/>
        <v>1.6760195539158025</v>
      </c>
      <c r="C68" s="83">
        <f t="shared" ref="C68:K68" si="9">((C52-C51)/C51)*100</f>
        <v>6.2470860964512704</v>
      </c>
      <c r="D68" s="83">
        <f t="shared" si="9"/>
        <v>-0.83835047906643567</v>
      </c>
      <c r="E68" s="83">
        <f t="shared" si="9"/>
        <v>-1.9578528180160852</v>
      </c>
      <c r="F68" s="83">
        <f t="shared" si="9"/>
        <v>-0.29064873517327461</v>
      </c>
      <c r="G68" s="83">
        <f t="shared" si="9"/>
        <v>9.2037353533337551</v>
      </c>
      <c r="H68" s="83">
        <f t="shared" si="9"/>
        <v>4.342296312802346</v>
      </c>
      <c r="I68" s="83">
        <f t="shared" si="9"/>
        <v>9.998757377656124E-11</v>
      </c>
      <c r="J68" s="83">
        <f t="shared" si="9"/>
        <v>27.688086643901634</v>
      </c>
      <c r="K68" s="84">
        <f t="shared" si="9"/>
        <v>-0.85645201667629345</v>
      </c>
    </row>
    <row r="69" spans="1:11" ht="15" customHeight="1" x14ac:dyDescent="0.3">
      <c r="A69" s="91" t="s">
        <v>42</v>
      </c>
      <c r="B69" s="83">
        <f t="shared" si="4"/>
        <v>2.951823192033578</v>
      </c>
      <c r="C69" s="83">
        <f t="shared" ref="C69:K69" si="10">((C53-C52)/C52)*100</f>
        <v>5.1217843897920758</v>
      </c>
      <c r="D69" s="83">
        <f t="shared" si="10"/>
        <v>0.58334822625835914</v>
      </c>
      <c r="E69" s="83">
        <f t="shared" si="10"/>
        <v>1.6437362493436156</v>
      </c>
      <c r="F69" s="83">
        <f t="shared" si="10"/>
        <v>-29.482156271891665</v>
      </c>
      <c r="G69" s="83">
        <f t="shared" si="10"/>
        <v>-7.9854020702699469</v>
      </c>
      <c r="H69" s="83">
        <f t="shared" si="10"/>
        <v>13.447876593085081</v>
      </c>
      <c r="I69" s="83">
        <f t="shared" si="10"/>
        <v>1.1000196309429415E-9</v>
      </c>
      <c r="J69" s="84">
        <f t="shared" si="10"/>
        <v>-37.712204196585944</v>
      </c>
      <c r="K69" s="84">
        <f t="shared" si="10"/>
        <v>1.5023735546102472</v>
      </c>
    </row>
    <row r="70" spans="1:11" s="66" customFormat="1" ht="15" customHeight="1" x14ac:dyDescent="0.3">
      <c r="A70" s="122" t="s">
        <v>49</v>
      </c>
      <c r="B70" s="106">
        <f t="shared" si="4"/>
        <v>2.9166187298359243</v>
      </c>
      <c r="C70" s="106">
        <f t="shared" ref="C70:J70" si="11">((C54-C53)/C53)*100</f>
        <v>6.6663339387572238</v>
      </c>
      <c r="D70" s="106">
        <f t="shared" si="11"/>
        <v>-0.97953515030880023</v>
      </c>
      <c r="E70" s="106">
        <f t="shared" si="11"/>
        <v>4.7606582722158892</v>
      </c>
      <c r="F70" s="106">
        <f t="shared" si="11"/>
        <v>16.593815413678666</v>
      </c>
      <c r="G70" s="106">
        <f t="shared" si="11"/>
        <v>-21.123489730978051</v>
      </c>
      <c r="H70" s="106">
        <f t="shared" si="11"/>
        <v>-1.9645654076294417</v>
      </c>
      <c r="I70" s="106">
        <f t="shared" si="11"/>
        <v>-5.0000892315038236E-10</v>
      </c>
      <c r="J70" s="106">
        <f t="shared" si="11"/>
        <v>12.95592323273719</v>
      </c>
      <c r="K70" s="107">
        <f>((K54-K53)/K53)*100</f>
        <v>-0.31673141741432626</v>
      </c>
    </row>
    <row r="71" spans="1:11" ht="17.25" customHeight="1" x14ac:dyDescent="0.3">
      <c r="A71" s="13" t="s">
        <v>0</v>
      </c>
      <c r="B71" s="14"/>
      <c r="C71" s="14"/>
      <c r="D71" s="14"/>
      <c r="E71" s="14"/>
      <c r="F71" s="14"/>
      <c r="G71" s="14"/>
      <c r="H71" s="14"/>
      <c r="I71" s="14"/>
      <c r="J71" s="14"/>
      <c r="K71" s="14"/>
    </row>
    <row r="72" spans="1:11" ht="12" customHeight="1" x14ac:dyDescent="0.3">
      <c r="A72" s="85" t="s">
        <v>80</v>
      </c>
      <c r="B72" s="44"/>
      <c r="C72" s="44"/>
      <c r="D72" s="44"/>
      <c r="E72" s="44"/>
      <c r="F72" s="44"/>
      <c r="G72" s="44"/>
      <c r="H72" s="44"/>
      <c r="I72" s="44"/>
      <c r="J72" s="44"/>
      <c r="K72" s="44"/>
    </row>
  </sheetData>
  <mergeCells count="1">
    <mergeCell ref="A2:B2"/>
  </mergeCells>
  <phoneticPr fontId="0" type="noConversion"/>
  <hyperlinks>
    <hyperlink ref="A2" location="'Table of contents'!A1" display="Back to Table of Contents"/>
    <hyperlink ref="A2:B2" location="'Table des matières'!A1" display="Retour à la table des matières"/>
  </hyperlinks>
  <pageMargins left="0.75" right="0.75" top="0.75" bottom="0.57499999999999996" header="0.375" footer="0.375"/>
  <pageSetup scale="59" orientation="landscape" r:id="rId1"/>
  <headerFooter alignWithMargins="0">
    <oddFooter>&amp;L&amp;L&amp;"Arial"&amp;9© 2020 ICIS</oddFooter>
  </headerFooter>
  <rowBreaks count="1" manualBreakCount="1">
    <brk id="37"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72"/>
  <sheetViews>
    <sheetView showGridLines="0" topLeftCell="A2" zoomScaleNormal="100" zoomScaleSheetLayoutView="70" workbookViewId="0"/>
  </sheetViews>
  <sheetFormatPr defaultColWidth="9.33203125" defaultRowHeight="15" customHeight="1" x14ac:dyDescent="0.3"/>
  <cols>
    <col min="1" max="1" width="17.6640625" style="3" customWidth="1"/>
    <col min="2" max="11" width="16.08203125" style="2" customWidth="1"/>
    <col min="12" max="14" width="9.33203125" style="2"/>
    <col min="15" max="15" width="9.33203125" style="2" customWidth="1"/>
    <col min="16" max="16384" width="9.33203125" style="2"/>
  </cols>
  <sheetData>
    <row r="1" spans="1:11" s="60" customFormat="1" ht="15" hidden="1" customHeight="1" x14ac:dyDescent="0.3">
      <c r="A1" s="60" t="s">
        <v>72</v>
      </c>
      <c r="B1" s="61"/>
      <c r="C1" s="61"/>
      <c r="D1" s="61"/>
      <c r="E1" s="61"/>
      <c r="F1" s="61"/>
      <c r="G1" s="61"/>
      <c r="H1" s="61"/>
      <c r="I1" s="61"/>
      <c r="J1" s="61"/>
      <c r="K1" s="61"/>
    </row>
    <row r="2" spans="1:11" s="11" customFormat="1" ht="24" customHeight="1" x14ac:dyDescent="0.3">
      <c r="A2" s="123" t="s">
        <v>10</v>
      </c>
      <c r="B2" s="123"/>
    </row>
    <row r="3" spans="1:11" s="65" customFormat="1" ht="20.25" customHeight="1" x14ac:dyDescent="0.3">
      <c r="A3" s="63" t="s">
        <v>99</v>
      </c>
      <c r="B3" s="62"/>
      <c r="C3" s="64"/>
      <c r="D3" s="64"/>
      <c r="E3" s="64"/>
      <c r="F3" s="64"/>
      <c r="G3" s="64"/>
      <c r="H3" s="64"/>
      <c r="I3" s="64"/>
      <c r="J3" s="64"/>
      <c r="K3" s="64"/>
    </row>
    <row r="4" spans="1:11" s="12" customFormat="1" ht="20.25" customHeight="1" x14ac:dyDescent="0.3">
      <c r="A4" s="114" t="s">
        <v>12</v>
      </c>
      <c r="B4" s="113"/>
      <c r="C4" s="113"/>
      <c r="D4" s="113"/>
      <c r="E4" s="113"/>
      <c r="F4" s="113"/>
      <c r="G4" s="113"/>
      <c r="H4" s="113"/>
      <c r="I4" s="113"/>
      <c r="J4" s="113"/>
      <c r="K4" s="113"/>
    </row>
    <row r="5" spans="1:11" ht="30" customHeight="1" x14ac:dyDescent="0.3">
      <c r="A5" s="39" t="s">
        <v>31</v>
      </c>
      <c r="B5" s="22" t="s">
        <v>11</v>
      </c>
      <c r="C5" s="23" t="s">
        <v>13</v>
      </c>
      <c r="D5" s="23" t="s">
        <v>33</v>
      </c>
      <c r="E5" s="23" t="s">
        <v>34</v>
      </c>
      <c r="F5" s="23" t="s">
        <v>14</v>
      </c>
      <c r="G5" s="23" t="s">
        <v>15</v>
      </c>
      <c r="H5" s="23" t="s">
        <v>16</v>
      </c>
      <c r="I5" s="23" t="s">
        <v>17</v>
      </c>
      <c r="J5" s="23" t="s">
        <v>18</v>
      </c>
      <c r="K5" s="34" t="s">
        <v>19</v>
      </c>
    </row>
    <row r="6" spans="1:11" ht="15" customHeight="1" x14ac:dyDescent="0.3">
      <c r="A6" s="71" t="s">
        <v>20</v>
      </c>
      <c r="B6" s="73">
        <v>529994252.93000001</v>
      </c>
      <c r="C6" s="73">
        <v>221540769.34</v>
      </c>
      <c r="D6" s="73">
        <v>2742198380.3000002</v>
      </c>
      <c r="E6" s="73">
        <v>195402562.46000001</v>
      </c>
      <c r="F6" s="73">
        <v>231998251.13</v>
      </c>
      <c r="G6" s="73">
        <v>223959702.36000001</v>
      </c>
      <c r="H6" s="73">
        <v>145579016.46000001</v>
      </c>
      <c r="I6" s="73">
        <v>4290672935</v>
      </c>
      <c r="J6" s="73">
        <v>-247937406.5</v>
      </c>
      <c r="K6" s="74">
        <v>4042735528.5999999</v>
      </c>
    </row>
    <row r="7" spans="1:11" ht="15" customHeight="1" x14ac:dyDescent="0.3">
      <c r="A7" s="71" t="s">
        <v>21</v>
      </c>
      <c r="B7" s="73">
        <v>603122568.19000006</v>
      </c>
      <c r="C7" s="73">
        <v>231004640.08000001</v>
      </c>
      <c r="D7" s="73">
        <v>3156103731.5999999</v>
      </c>
      <c r="E7" s="73">
        <v>230546384.19999999</v>
      </c>
      <c r="F7" s="73">
        <v>292992674.35000002</v>
      </c>
      <c r="G7" s="73">
        <v>162553163.25</v>
      </c>
      <c r="H7" s="73">
        <v>172521850.84</v>
      </c>
      <c r="I7" s="73">
        <v>4848845012.5</v>
      </c>
      <c r="J7" s="73">
        <v>-268051832.5</v>
      </c>
      <c r="K7" s="74">
        <v>4580793180</v>
      </c>
    </row>
    <row r="8" spans="1:11" ht="15" customHeight="1" x14ac:dyDescent="0.3">
      <c r="A8" s="71" t="s">
        <v>22</v>
      </c>
      <c r="B8" s="73">
        <v>636683693.07000005</v>
      </c>
      <c r="C8" s="73">
        <v>251863676.59</v>
      </c>
      <c r="D8" s="73">
        <v>3502381224.8000002</v>
      </c>
      <c r="E8" s="73">
        <v>226982956.22999999</v>
      </c>
      <c r="F8" s="73">
        <v>303056381.68000001</v>
      </c>
      <c r="G8" s="73">
        <v>185650953.22</v>
      </c>
      <c r="H8" s="73">
        <v>187846879.09</v>
      </c>
      <c r="I8" s="73">
        <v>5294465764.6999998</v>
      </c>
      <c r="J8" s="73">
        <v>-262924826.80000001</v>
      </c>
      <c r="K8" s="74">
        <v>5031540937.8000002</v>
      </c>
    </row>
    <row r="9" spans="1:11" ht="15" customHeight="1" x14ac:dyDescent="0.3">
      <c r="A9" s="71" t="s">
        <v>23</v>
      </c>
      <c r="B9" s="73">
        <v>701115598.09000003</v>
      </c>
      <c r="C9" s="73">
        <v>259493144.65000001</v>
      </c>
      <c r="D9" s="73">
        <v>3905511747.8000002</v>
      </c>
      <c r="E9" s="73">
        <v>304714756.86000001</v>
      </c>
      <c r="F9" s="73">
        <v>368237489.14999998</v>
      </c>
      <c r="G9" s="73">
        <v>232187497.77000001</v>
      </c>
      <c r="H9" s="73">
        <v>224005065.83000001</v>
      </c>
      <c r="I9" s="73">
        <v>5995265300.1999998</v>
      </c>
      <c r="J9" s="73">
        <v>-316927732.39999998</v>
      </c>
      <c r="K9" s="74">
        <v>5678337567.8000002</v>
      </c>
    </row>
    <row r="10" spans="1:11" ht="15" customHeight="1" x14ac:dyDescent="0.3">
      <c r="A10" s="71" t="s">
        <v>24</v>
      </c>
      <c r="B10" s="73">
        <v>706769333.5</v>
      </c>
      <c r="C10" s="73">
        <v>266982292.25999999</v>
      </c>
      <c r="D10" s="73">
        <v>4338826324.6999998</v>
      </c>
      <c r="E10" s="73">
        <v>190484438.18000001</v>
      </c>
      <c r="F10" s="73">
        <v>355845730.32999998</v>
      </c>
      <c r="G10" s="73">
        <v>286177186.76999998</v>
      </c>
      <c r="H10" s="73">
        <v>229732801.15000001</v>
      </c>
      <c r="I10" s="73">
        <v>6374818106.8999996</v>
      </c>
      <c r="J10" s="73">
        <v>-333101094.89999998</v>
      </c>
      <c r="K10" s="74">
        <v>6041717012</v>
      </c>
    </row>
    <row r="11" spans="1:11" ht="15" customHeight="1" x14ac:dyDescent="0.3">
      <c r="A11" s="71" t="s">
        <v>25</v>
      </c>
      <c r="B11" s="73">
        <v>715474999.91999996</v>
      </c>
      <c r="C11" s="73">
        <v>284798541.19</v>
      </c>
      <c r="D11" s="73">
        <v>4370682634.6000004</v>
      </c>
      <c r="E11" s="73">
        <v>176698798.91</v>
      </c>
      <c r="F11" s="73">
        <v>405688031.94</v>
      </c>
      <c r="G11" s="73">
        <v>263293932.21000001</v>
      </c>
      <c r="H11" s="73">
        <v>282526548.74000001</v>
      </c>
      <c r="I11" s="73">
        <v>6499163487.5</v>
      </c>
      <c r="J11" s="73">
        <v>-272733255.5</v>
      </c>
      <c r="K11" s="74">
        <v>6226430231.8999996</v>
      </c>
    </row>
    <row r="12" spans="1:11" ht="15" customHeight="1" x14ac:dyDescent="0.3">
      <c r="A12" s="71" t="s">
        <v>26</v>
      </c>
      <c r="B12" s="73">
        <v>781162266.52999997</v>
      </c>
      <c r="C12" s="73">
        <v>292759222.47000003</v>
      </c>
      <c r="D12" s="73">
        <v>4642205268.3999996</v>
      </c>
      <c r="E12" s="73">
        <v>247490283.66999999</v>
      </c>
      <c r="F12" s="73">
        <v>392547305.04000002</v>
      </c>
      <c r="G12" s="73">
        <v>187874905.90000001</v>
      </c>
      <c r="H12" s="73">
        <v>308718858.18000001</v>
      </c>
      <c r="I12" s="73">
        <v>6852758110.1999998</v>
      </c>
      <c r="J12" s="73">
        <v>-249993008.5</v>
      </c>
      <c r="K12" s="74">
        <v>6602765101.6999998</v>
      </c>
    </row>
    <row r="13" spans="1:11" ht="15" customHeight="1" x14ac:dyDescent="0.3">
      <c r="A13" s="71" t="s">
        <v>27</v>
      </c>
      <c r="B13" s="73">
        <v>800591132.78999996</v>
      </c>
      <c r="C13" s="73">
        <v>226993417.55000001</v>
      </c>
      <c r="D13" s="73">
        <v>5167052709.8999996</v>
      </c>
      <c r="E13" s="73">
        <v>272059805.70999998</v>
      </c>
      <c r="F13" s="73">
        <v>405639257.18000001</v>
      </c>
      <c r="G13" s="73">
        <v>203742201.18000001</v>
      </c>
      <c r="H13" s="73">
        <v>300481562.85000002</v>
      </c>
      <c r="I13" s="73">
        <v>7376560087.1999998</v>
      </c>
      <c r="J13" s="73">
        <v>-244039443.59999999</v>
      </c>
      <c r="K13" s="74">
        <v>7132520643.5</v>
      </c>
    </row>
    <row r="14" spans="1:11" ht="15" customHeight="1" x14ac:dyDescent="0.3">
      <c r="A14" s="71" t="s">
        <v>28</v>
      </c>
      <c r="B14" s="73">
        <v>844965135.14999998</v>
      </c>
      <c r="C14" s="73">
        <v>232100495</v>
      </c>
      <c r="D14" s="73">
        <v>5403292016.8999996</v>
      </c>
      <c r="E14" s="73">
        <v>258436302.97</v>
      </c>
      <c r="F14" s="73">
        <v>464182746.18000001</v>
      </c>
      <c r="G14" s="73">
        <v>190625414.31999999</v>
      </c>
      <c r="H14" s="73">
        <v>372075486.88999999</v>
      </c>
      <c r="I14" s="73">
        <v>7765677597.5</v>
      </c>
      <c r="J14" s="73">
        <v>-171294100</v>
      </c>
      <c r="K14" s="74">
        <v>7594383497.5</v>
      </c>
    </row>
    <row r="15" spans="1:11" ht="15" customHeight="1" x14ac:dyDescent="0.3">
      <c r="A15" s="71" t="s">
        <v>29</v>
      </c>
      <c r="B15" s="73">
        <v>893630295</v>
      </c>
      <c r="C15" s="73">
        <v>215935648</v>
      </c>
      <c r="D15" s="73">
        <v>5747739280</v>
      </c>
      <c r="E15" s="73">
        <v>258492654</v>
      </c>
      <c r="F15" s="73">
        <v>478222115</v>
      </c>
      <c r="G15" s="73">
        <v>168616623</v>
      </c>
      <c r="H15" s="73">
        <v>352322573</v>
      </c>
      <c r="I15" s="73">
        <v>8114959188</v>
      </c>
      <c r="J15" s="73">
        <v>-211685753</v>
      </c>
      <c r="K15" s="74">
        <v>7903273435</v>
      </c>
    </row>
    <row r="16" spans="1:11" ht="15" customHeight="1" x14ac:dyDescent="0.3">
      <c r="A16" s="71" t="s">
        <v>30</v>
      </c>
      <c r="B16" s="73">
        <v>924772642</v>
      </c>
      <c r="C16" s="73">
        <v>230420817</v>
      </c>
      <c r="D16" s="73">
        <v>5871668305</v>
      </c>
      <c r="E16" s="73">
        <v>233218529</v>
      </c>
      <c r="F16" s="73">
        <v>500365816</v>
      </c>
      <c r="G16" s="73">
        <v>190874902</v>
      </c>
      <c r="H16" s="73">
        <v>332546259</v>
      </c>
      <c r="I16" s="73">
        <v>8283867270</v>
      </c>
      <c r="J16" s="73">
        <v>-250263085</v>
      </c>
      <c r="K16" s="74">
        <v>8033604185</v>
      </c>
    </row>
    <row r="17" spans="1:11" ht="15" customHeight="1" x14ac:dyDescent="0.3">
      <c r="A17" s="72" t="s">
        <v>43</v>
      </c>
      <c r="B17" s="75">
        <v>880951859</v>
      </c>
      <c r="C17" s="75">
        <v>239781635</v>
      </c>
      <c r="D17" s="75">
        <v>5979401079</v>
      </c>
      <c r="E17" s="75">
        <v>243916978</v>
      </c>
      <c r="F17" s="75">
        <v>438487260</v>
      </c>
      <c r="G17" s="75">
        <v>248226558.33000001</v>
      </c>
      <c r="H17" s="75">
        <v>368655257</v>
      </c>
      <c r="I17" s="75">
        <v>8399420626.3000002</v>
      </c>
      <c r="J17" s="75">
        <v>-261328301.30000001</v>
      </c>
      <c r="K17" s="76">
        <v>8138092325</v>
      </c>
    </row>
    <row r="18" spans="1:11" ht="15" customHeight="1" x14ac:dyDescent="0.3">
      <c r="A18" s="72" t="s">
        <v>42</v>
      </c>
      <c r="B18" s="75">
        <v>918917778</v>
      </c>
      <c r="C18" s="75">
        <v>248446098</v>
      </c>
      <c r="D18" s="75">
        <v>6009286911</v>
      </c>
      <c r="E18" s="75">
        <v>218313024</v>
      </c>
      <c r="F18" s="75">
        <v>399072025</v>
      </c>
      <c r="G18" s="75">
        <v>255543076</v>
      </c>
      <c r="H18" s="75">
        <v>391288633</v>
      </c>
      <c r="I18" s="75">
        <v>8440867545</v>
      </c>
      <c r="J18" s="75">
        <v>-248739560</v>
      </c>
      <c r="K18" s="76">
        <v>8192127985</v>
      </c>
    </row>
    <row r="19" spans="1:11" s="116" customFormat="1" ht="15" customHeight="1" x14ac:dyDescent="0.3">
      <c r="A19" s="72" t="s">
        <v>49</v>
      </c>
      <c r="B19" s="104">
        <v>943353925</v>
      </c>
      <c r="C19" s="104">
        <v>261228404</v>
      </c>
      <c r="D19" s="104">
        <v>6083859527</v>
      </c>
      <c r="E19" s="104">
        <v>256855759.78999999</v>
      </c>
      <c r="F19" s="104">
        <v>398298731.38999999</v>
      </c>
      <c r="G19" s="104">
        <v>282574113</v>
      </c>
      <c r="H19" s="104">
        <v>399033214</v>
      </c>
      <c r="I19" s="104">
        <v>8625203674.2000008</v>
      </c>
      <c r="J19" s="104">
        <v>-245122772</v>
      </c>
      <c r="K19" s="105">
        <v>8380080902.1999998</v>
      </c>
    </row>
    <row r="20" spans="1:11" s="69" customFormat="1" ht="30" customHeight="1" x14ac:dyDescent="0.3">
      <c r="A20" s="115" t="s">
        <v>32</v>
      </c>
      <c r="B20" s="70"/>
      <c r="C20" s="70"/>
      <c r="D20" s="70"/>
      <c r="E20" s="70"/>
      <c r="F20" s="70"/>
      <c r="G20" s="70"/>
      <c r="H20" s="70"/>
      <c r="I20" s="70"/>
      <c r="J20" s="70"/>
      <c r="K20" s="70"/>
    </row>
    <row r="21" spans="1:11" ht="30" customHeight="1" x14ac:dyDescent="0.3">
      <c r="A21" s="39" t="s">
        <v>31</v>
      </c>
      <c r="B21" s="22" t="str">
        <f>B5</f>
        <v>Fournitures</v>
      </c>
      <c r="C21" s="23" t="s">
        <v>13</v>
      </c>
      <c r="D21" s="23" t="s">
        <v>33</v>
      </c>
      <c r="E21" s="23" t="s">
        <v>34</v>
      </c>
      <c r="F21" s="23" t="s">
        <v>14</v>
      </c>
      <c r="G21" s="23" t="s">
        <v>15</v>
      </c>
      <c r="H21" s="23" t="s">
        <v>16</v>
      </c>
      <c r="I21" s="23" t="s">
        <v>17</v>
      </c>
      <c r="J21" s="23" t="s">
        <v>18</v>
      </c>
      <c r="K21" s="34" t="s">
        <v>19</v>
      </c>
    </row>
    <row r="22" spans="1:11" ht="15" customHeight="1" x14ac:dyDescent="0.3">
      <c r="A22" s="71" t="s">
        <v>20</v>
      </c>
      <c r="B22" s="78" t="s">
        <v>1</v>
      </c>
      <c r="C22" s="78" t="s">
        <v>1</v>
      </c>
      <c r="D22" s="78" t="s">
        <v>1</v>
      </c>
      <c r="E22" s="78" t="s">
        <v>1</v>
      </c>
      <c r="F22" s="78" t="s">
        <v>1</v>
      </c>
      <c r="G22" s="78" t="s">
        <v>1</v>
      </c>
      <c r="H22" s="78" t="s">
        <v>1</v>
      </c>
      <c r="I22" s="78" t="s">
        <v>1</v>
      </c>
      <c r="J22" s="78" t="s">
        <v>1</v>
      </c>
      <c r="K22" s="79" t="s">
        <v>1</v>
      </c>
    </row>
    <row r="23" spans="1:11" ht="15" customHeight="1" x14ac:dyDescent="0.3">
      <c r="A23" s="71" t="s">
        <v>21</v>
      </c>
      <c r="B23" s="80">
        <f t="shared" ref="B23:K35" si="0">((B7-B6)/B6)*100</f>
        <v>13.79794495048206</v>
      </c>
      <c r="C23" s="80">
        <f t="shared" si="0"/>
        <v>4.2718415974604422</v>
      </c>
      <c r="D23" s="80">
        <f t="shared" si="0"/>
        <v>15.093924432072559</v>
      </c>
      <c r="E23" s="80">
        <f t="shared" si="0"/>
        <v>17.985343333045652</v>
      </c>
      <c r="F23" s="80">
        <f t="shared" si="0"/>
        <v>26.290897850700546</v>
      </c>
      <c r="G23" s="80">
        <f t="shared" si="0"/>
        <v>-27.418566136194077</v>
      </c>
      <c r="H23" s="80">
        <f t="shared" si="0"/>
        <v>18.507361181000242</v>
      </c>
      <c r="I23" s="80">
        <f t="shared" si="0"/>
        <v>13.008963534527714</v>
      </c>
      <c r="J23" s="80">
        <f t="shared" si="0"/>
        <v>8.1127032358467446</v>
      </c>
      <c r="K23" s="81">
        <f t="shared" si="0"/>
        <v>13.309246860042057</v>
      </c>
    </row>
    <row r="24" spans="1:11" ht="15" customHeight="1" x14ac:dyDescent="0.3">
      <c r="A24" s="71" t="s">
        <v>22</v>
      </c>
      <c r="B24" s="80">
        <f t="shared" si="0"/>
        <v>5.5645612766105819</v>
      </c>
      <c r="C24" s="80">
        <f t="shared" si="0"/>
        <v>9.0297045560540372</v>
      </c>
      <c r="D24" s="80">
        <f t="shared" si="0"/>
        <v>10.971676555905008</v>
      </c>
      <c r="E24" s="80">
        <f t="shared" si="0"/>
        <v>-1.5456447006814513</v>
      </c>
      <c r="F24" s="80">
        <f t="shared" si="0"/>
        <v>3.434798276894182</v>
      </c>
      <c r="G24" s="80">
        <f t="shared" si="0"/>
        <v>14.209375879370958</v>
      </c>
      <c r="H24" s="80">
        <f t="shared" si="0"/>
        <v>8.8829491310133921</v>
      </c>
      <c r="I24" s="80">
        <f t="shared" si="0"/>
        <v>9.1902453275206604</v>
      </c>
      <c r="J24" s="80">
        <f t="shared" si="0"/>
        <v>-1.9126919044658977</v>
      </c>
      <c r="K24" s="81">
        <f t="shared" si="0"/>
        <v>9.8399499843824021</v>
      </c>
    </row>
    <row r="25" spans="1:11" ht="15" customHeight="1" x14ac:dyDescent="0.3">
      <c r="A25" s="71" t="s">
        <v>23</v>
      </c>
      <c r="B25" s="80">
        <f t="shared" si="0"/>
        <v>10.119923868211279</v>
      </c>
      <c r="C25" s="80">
        <f t="shared" si="0"/>
        <v>3.0292053873333011</v>
      </c>
      <c r="D25" s="80">
        <f t="shared" si="0"/>
        <v>11.510183989837381</v>
      </c>
      <c r="E25" s="80">
        <f t="shared" si="0"/>
        <v>34.245655233794302</v>
      </c>
      <c r="F25" s="80">
        <f t="shared" si="0"/>
        <v>21.507914503785404</v>
      </c>
      <c r="G25" s="80">
        <f t="shared" si="0"/>
        <v>25.06668764304878</v>
      </c>
      <c r="H25" s="80">
        <f t="shared" si="0"/>
        <v>19.248755643513316</v>
      </c>
      <c r="I25" s="80">
        <f t="shared" si="0"/>
        <v>13.236454189060364</v>
      </c>
      <c r="J25" s="80">
        <f t="shared" si="0"/>
        <v>20.539294922148432</v>
      </c>
      <c r="K25" s="81">
        <f t="shared" si="0"/>
        <v>12.854841846577649</v>
      </c>
    </row>
    <row r="26" spans="1:11" ht="15" customHeight="1" x14ac:dyDescent="0.3">
      <c r="A26" s="71" t="s">
        <v>24</v>
      </c>
      <c r="B26" s="80">
        <f t="shared" si="0"/>
        <v>0.80639133195753188</v>
      </c>
      <c r="C26" s="80">
        <f t="shared" si="0"/>
        <v>2.8860676146574971</v>
      </c>
      <c r="D26" s="80">
        <f t="shared" si="0"/>
        <v>11.094950031685054</v>
      </c>
      <c r="E26" s="80">
        <f t="shared" si="0"/>
        <v>-37.487622804064813</v>
      </c>
      <c r="F26" s="80">
        <f t="shared" si="0"/>
        <v>-3.3651540609305703</v>
      </c>
      <c r="G26" s="80">
        <f t="shared" si="0"/>
        <v>23.252625364644313</v>
      </c>
      <c r="H26" s="80">
        <f t="shared" si="0"/>
        <v>2.5569668698237549</v>
      </c>
      <c r="I26" s="80">
        <f t="shared" si="0"/>
        <v>6.3308759111517237</v>
      </c>
      <c r="J26" s="80">
        <f t="shared" si="0"/>
        <v>5.1031704854365092</v>
      </c>
      <c r="K26" s="81">
        <f t="shared" si="0"/>
        <v>6.3993984130250743</v>
      </c>
    </row>
    <row r="27" spans="1:11" ht="15" customHeight="1" x14ac:dyDescent="0.3">
      <c r="A27" s="71" t="s">
        <v>25</v>
      </c>
      <c r="B27" s="80">
        <f t="shared" si="0"/>
        <v>1.2317549739868499</v>
      </c>
      <c r="C27" s="80">
        <f t="shared" si="0"/>
        <v>6.6731949820288836</v>
      </c>
      <c r="D27" s="80">
        <f t="shared" si="0"/>
        <v>0.73421491242111925</v>
      </c>
      <c r="E27" s="80">
        <f t="shared" si="0"/>
        <v>-7.2371472450537642</v>
      </c>
      <c r="F27" s="80">
        <f t="shared" si="0"/>
        <v>14.006716214854636</v>
      </c>
      <c r="G27" s="80">
        <f t="shared" si="0"/>
        <v>-7.9961840488673195</v>
      </c>
      <c r="H27" s="80">
        <f t="shared" si="0"/>
        <v>22.980500531802271</v>
      </c>
      <c r="I27" s="80">
        <f t="shared" si="0"/>
        <v>1.950571428311201</v>
      </c>
      <c r="J27" s="80">
        <f t="shared" si="0"/>
        <v>-18.122978376316343</v>
      </c>
      <c r="K27" s="81">
        <f t="shared" si="0"/>
        <v>3.0572967838964322</v>
      </c>
    </row>
    <row r="28" spans="1:11" ht="15" customHeight="1" x14ac:dyDescent="0.3">
      <c r="A28" s="71" t="s">
        <v>26</v>
      </c>
      <c r="B28" s="80">
        <f t="shared" si="0"/>
        <v>9.1809310761864165</v>
      </c>
      <c r="C28" s="80">
        <f t="shared" si="0"/>
        <v>2.7951973513407697</v>
      </c>
      <c r="D28" s="80">
        <f t="shared" si="0"/>
        <v>6.2123621525507691</v>
      </c>
      <c r="E28" s="80">
        <f t="shared" si="0"/>
        <v>40.06336500117186</v>
      </c>
      <c r="F28" s="80">
        <f t="shared" si="0"/>
        <v>-3.2391211634124444</v>
      </c>
      <c r="G28" s="80">
        <f t="shared" si="0"/>
        <v>-28.644422481353164</v>
      </c>
      <c r="H28" s="80">
        <f t="shared" si="0"/>
        <v>9.2707427166796723</v>
      </c>
      <c r="I28" s="80">
        <f t="shared" si="0"/>
        <v>5.4406174483851188</v>
      </c>
      <c r="J28" s="80">
        <f t="shared" si="0"/>
        <v>-8.3379076593759933</v>
      </c>
      <c r="K28" s="81">
        <f t="shared" si="0"/>
        <v>6.0441513962834748</v>
      </c>
    </row>
    <row r="29" spans="1:11" ht="15" customHeight="1" x14ac:dyDescent="0.3">
      <c r="A29" s="71" t="s">
        <v>27</v>
      </c>
      <c r="B29" s="80">
        <f t="shared" si="0"/>
        <v>2.4871741880601754</v>
      </c>
      <c r="C29" s="80">
        <f t="shared" si="0"/>
        <v>-22.46412747142039</v>
      </c>
      <c r="D29" s="80">
        <f t="shared" si="0"/>
        <v>11.305993836004928</v>
      </c>
      <c r="E29" s="80">
        <f t="shared" si="0"/>
        <v>9.9274693437099302</v>
      </c>
      <c r="F29" s="80">
        <f t="shared" si="0"/>
        <v>3.3351272501198128</v>
      </c>
      <c r="G29" s="80">
        <f t="shared" si="0"/>
        <v>8.4456703805060975</v>
      </c>
      <c r="H29" s="80">
        <f t="shared" si="0"/>
        <v>-2.6682190322164216</v>
      </c>
      <c r="I29" s="80">
        <f t="shared" si="0"/>
        <v>7.6436665146599303</v>
      </c>
      <c r="J29" s="80">
        <f t="shared" si="0"/>
        <v>-2.3814925608209583</v>
      </c>
      <c r="K29" s="81">
        <f t="shared" si="0"/>
        <v>8.0232377441930378</v>
      </c>
    </row>
    <row r="30" spans="1:11" ht="15" customHeight="1" x14ac:dyDescent="0.3">
      <c r="A30" s="71" t="s">
        <v>28</v>
      </c>
      <c r="B30" s="80">
        <f t="shared" si="0"/>
        <v>5.5426547388003105</v>
      </c>
      <c r="C30" s="80">
        <f t="shared" si="0"/>
        <v>2.2498790956680708</v>
      </c>
      <c r="D30" s="80">
        <f t="shared" si="0"/>
        <v>4.5720320705722397</v>
      </c>
      <c r="E30" s="80">
        <f t="shared" si="0"/>
        <v>-5.0075396857857957</v>
      </c>
      <c r="F30" s="80">
        <f t="shared" si="0"/>
        <v>14.432402180941198</v>
      </c>
      <c r="G30" s="80">
        <f t="shared" si="0"/>
        <v>-6.4379332234718198</v>
      </c>
      <c r="H30" s="80">
        <f t="shared" si="0"/>
        <v>23.826394991076224</v>
      </c>
      <c r="I30" s="80">
        <f t="shared" si="0"/>
        <v>5.2750537608336856</v>
      </c>
      <c r="J30" s="80">
        <f t="shared" si="0"/>
        <v>-29.808846687601608</v>
      </c>
      <c r="K30" s="81">
        <f t="shared" si="0"/>
        <v>6.4754506447998059</v>
      </c>
    </row>
    <row r="31" spans="1:11" ht="15" customHeight="1" x14ac:dyDescent="0.3">
      <c r="A31" s="71" t="s">
        <v>29</v>
      </c>
      <c r="B31" s="80">
        <f t="shared" si="0"/>
        <v>5.7594281498207476</v>
      </c>
      <c r="C31" s="80">
        <f t="shared" si="0"/>
        <v>-6.9645896274370287</v>
      </c>
      <c r="D31" s="80">
        <f t="shared" si="0"/>
        <v>6.3747667537246695</v>
      </c>
      <c r="E31" s="80">
        <f t="shared" si="0"/>
        <v>2.1804610788965888E-2</v>
      </c>
      <c r="F31" s="80">
        <f t="shared" si="0"/>
        <v>3.0245348271854615</v>
      </c>
      <c r="G31" s="80">
        <f t="shared" si="0"/>
        <v>-11.545570352468411</v>
      </c>
      <c r="H31" s="80">
        <f t="shared" si="0"/>
        <v>-5.3088458084420154</v>
      </c>
      <c r="I31" s="80">
        <f t="shared" si="0"/>
        <v>4.4977606411634188</v>
      </c>
      <c r="J31" s="80">
        <f t="shared" si="0"/>
        <v>23.580294359233623</v>
      </c>
      <c r="K31" s="81">
        <f t="shared" si="0"/>
        <v>4.0673471072626723</v>
      </c>
    </row>
    <row r="32" spans="1:11" ht="15" customHeight="1" x14ac:dyDescent="0.3">
      <c r="A32" s="71" t="s">
        <v>30</v>
      </c>
      <c r="B32" s="80">
        <f>((B16-B15)/B15)*100</f>
        <v>3.484925161361053</v>
      </c>
      <c r="C32" s="80">
        <f t="shared" si="0"/>
        <v>6.7080952747551894</v>
      </c>
      <c r="D32" s="80">
        <f t="shared" si="0"/>
        <v>2.1561351161356086</v>
      </c>
      <c r="E32" s="80">
        <f t="shared" si="0"/>
        <v>-9.7775022264269076</v>
      </c>
      <c r="F32" s="80">
        <f t="shared" si="0"/>
        <v>4.6304217863283048</v>
      </c>
      <c r="G32" s="80">
        <f t="shared" si="0"/>
        <v>13.200524719321416</v>
      </c>
      <c r="H32" s="80">
        <f t="shared" si="0"/>
        <v>-5.6131271498179025</v>
      </c>
      <c r="I32" s="80">
        <f t="shared" si="0"/>
        <v>2.0814409301007073</v>
      </c>
      <c r="J32" s="80">
        <f t="shared" si="0"/>
        <v>18.22386790479943</v>
      </c>
      <c r="K32" s="82">
        <f t="shared" si="0"/>
        <v>1.6490730210955935</v>
      </c>
    </row>
    <row r="33" spans="1:11" ht="15" customHeight="1" x14ac:dyDescent="0.3">
      <c r="A33" s="72" t="s">
        <v>43</v>
      </c>
      <c r="B33" s="83">
        <f>((B17-B16)/B16)*100</f>
        <v>-4.7385466448519784</v>
      </c>
      <c r="C33" s="83">
        <f t="shared" ref="C33:J34" si="1">((C17-C16)/C16)*100</f>
        <v>4.0624879825853579</v>
      </c>
      <c r="D33" s="83">
        <f t="shared" si="1"/>
        <v>1.8347898485386256</v>
      </c>
      <c r="E33" s="83">
        <f t="shared" si="1"/>
        <v>4.5873066114742542</v>
      </c>
      <c r="F33" s="83">
        <f t="shared" si="1"/>
        <v>-12.366663353357456</v>
      </c>
      <c r="G33" s="83">
        <f t="shared" si="1"/>
        <v>30.046724702444124</v>
      </c>
      <c r="H33" s="83">
        <f t="shared" si="1"/>
        <v>10.858338358273336</v>
      </c>
      <c r="I33" s="83">
        <f t="shared" si="1"/>
        <v>1.3949204222341456</v>
      </c>
      <c r="J33" s="84">
        <f t="shared" si="1"/>
        <v>4.4214336684933029</v>
      </c>
      <c r="K33" s="84">
        <f t="shared" si="0"/>
        <v>1.3006383883723791</v>
      </c>
    </row>
    <row r="34" spans="1:11" ht="15" customHeight="1" x14ac:dyDescent="0.3">
      <c r="A34" s="72" t="s">
        <v>42</v>
      </c>
      <c r="B34" s="83">
        <f>((B18-B17)/B17)*100</f>
        <v>4.3096474128673128</v>
      </c>
      <c r="C34" s="83">
        <f t="shared" si="1"/>
        <v>3.6134806570986973</v>
      </c>
      <c r="D34" s="83">
        <f t="shared" si="1"/>
        <v>0.49981313521450765</v>
      </c>
      <c r="E34" s="83">
        <f t="shared" si="1"/>
        <v>-10.49699541620264</v>
      </c>
      <c r="F34" s="83">
        <f t="shared" si="1"/>
        <v>-8.9889122434252702</v>
      </c>
      <c r="G34" s="83">
        <f t="shared" si="1"/>
        <v>2.9475160592095802</v>
      </c>
      <c r="H34" s="83">
        <f t="shared" si="1"/>
        <v>6.1394420858618055</v>
      </c>
      <c r="I34" s="83">
        <f t="shared" si="1"/>
        <v>0.49344973354736554</v>
      </c>
      <c r="J34" s="84">
        <f t="shared" si="1"/>
        <v>-4.8172131519534016</v>
      </c>
      <c r="K34" s="84">
        <f t="shared" si="0"/>
        <v>0.66398435704647774</v>
      </c>
    </row>
    <row r="35" spans="1:11" s="116" customFormat="1" ht="15" customHeight="1" x14ac:dyDescent="0.3">
      <c r="A35" s="72" t="s">
        <v>49</v>
      </c>
      <c r="B35" s="106">
        <f>((B19-B18)/B18)*100</f>
        <v>2.6592310634347092</v>
      </c>
      <c r="C35" s="106">
        <f t="shared" ref="C35:J35" si="2">((C19-C18)/C18)*100</f>
        <v>5.144901088364044</v>
      </c>
      <c r="D35" s="106">
        <f t="shared" si="2"/>
        <v>1.2409561584336208</v>
      </c>
      <c r="E35" s="106">
        <f t="shared" si="2"/>
        <v>17.654803677677055</v>
      </c>
      <c r="F35" s="106">
        <f t="shared" si="2"/>
        <v>-0.19377294361838926</v>
      </c>
      <c r="G35" s="106">
        <f t="shared" si="2"/>
        <v>10.57787885436583</v>
      </c>
      <c r="H35" s="106">
        <f t="shared" si="2"/>
        <v>1.979250186907423</v>
      </c>
      <c r="I35" s="106">
        <f t="shared" si="2"/>
        <v>2.1838528826245285</v>
      </c>
      <c r="J35" s="106">
        <f t="shared" si="2"/>
        <v>-1.4540461517259258</v>
      </c>
      <c r="K35" s="107">
        <f t="shared" si="0"/>
        <v>2.2943112893761728</v>
      </c>
    </row>
    <row r="36" spans="1:11" ht="17.25" customHeight="1" x14ac:dyDescent="0.3">
      <c r="A36" s="42" t="s">
        <v>0</v>
      </c>
      <c r="B36" s="43"/>
      <c r="C36" s="43"/>
      <c r="D36" s="43"/>
      <c r="E36" s="43"/>
      <c r="F36" s="43"/>
      <c r="G36" s="43"/>
      <c r="H36" s="43"/>
      <c r="I36" s="43"/>
      <c r="J36" s="43"/>
      <c r="K36" s="43"/>
    </row>
    <row r="37" spans="1:11" s="12" customFormat="1" ht="30" customHeight="1" x14ac:dyDescent="0.3">
      <c r="A37" s="85" t="s">
        <v>80</v>
      </c>
      <c r="B37" s="44"/>
      <c r="C37" s="44"/>
      <c r="D37" s="44"/>
      <c r="E37" s="44"/>
      <c r="F37" s="44"/>
      <c r="G37" s="44"/>
      <c r="H37" s="44"/>
      <c r="I37" s="44"/>
      <c r="J37" s="44"/>
      <c r="K37" s="44"/>
    </row>
    <row r="38" spans="1:11" s="121" customFormat="1" ht="20.25" customHeight="1" x14ac:dyDescent="0.3">
      <c r="A38" s="119" t="s">
        <v>100</v>
      </c>
      <c r="B38" s="120"/>
      <c r="C38" s="120"/>
      <c r="D38" s="120"/>
      <c r="E38" s="120"/>
      <c r="F38" s="120"/>
      <c r="G38" s="120"/>
      <c r="H38" s="120"/>
      <c r="I38" s="120"/>
      <c r="J38" s="120"/>
      <c r="K38" s="120"/>
    </row>
    <row r="39" spans="1:11" s="12" customFormat="1" ht="20.25" customHeight="1" x14ac:dyDescent="0.3">
      <c r="A39" s="114" t="s">
        <v>35</v>
      </c>
      <c r="B39" s="113"/>
      <c r="C39" s="113"/>
      <c r="D39" s="113"/>
      <c r="E39" s="113"/>
      <c r="F39" s="113"/>
      <c r="G39" s="113"/>
      <c r="H39" s="113"/>
      <c r="I39" s="113"/>
      <c r="J39" s="113"/>
      <c r="K39" s="113"/>
    </row>
    <row r="40" spans="1:11" ht="30" customHeight="1" x14ac:dyDescent="0.3">
      <c r="A40" s="39" t="s">
        <v>31</v>
      </c>
      <c r="B40" s="22" t="s">
        <v>11</v>
      </c>
      <c r="C40" s="23" t="s">
        <v>13</v>
      </c>
      <c r="D40" s="23" t="s">
        <v>33</v>
      </c>
      <c r="E40" s="23" t="s">
        <v>34</v>
      </c>
      <c r="F40" s="23" t="s">
        <v>14</v>
      </c>
      <c r="G40" s="23" t="s">
        <v>15</v>
      </c>
      <c r="H40" s="23" t="s">
        <v>16</v>
      </c>
      <c r="I40" s="23" t="s">
        <v>17</v>
      </c>
      <c r="J40" s="23" t="s">
        <v>18</v>
      </c>
      <c r="K40" s="34" t="s">
        <v>19</v>
      </c>
    </row>
    <row r="41" spans="1:11" ht="15" customHeight="1" x14ac:dyDescent="0.3">
      <c r="A41" s="72" t="s">
        <v>20</v>
      </c>
      <c r="B41" s="92">
        <v>12.352240801000001</v>
      </c>
      <c r="C41" s="92">
        <v>5.1633105737999996</v>
      </c>
      <c r="D41" s="92">
        <v>63.910683053</v>
      </c>
      <c r="E41" s="92">
        <v>4.5541239201000003</v>
      </c>
      <c r="F41" s="92">
        <v>5.4070364869</v>
      </c>
      <c r="G41" s="92">
        <v>5.2196871156000002</v>
      </c>
      <c r="H41" s="92">
        <v>3.3929180497</v>
      </c>
      <c r="I41" s="93">
        <f>SUM(B41:H41)</f>
        <v>100.00000000009999</v>
      </c>
      <c r="J41" s="92">
        <v>-5.7785202980000001</v>
      </c>
      <c r="K41" s="94">
        <v>94.221479701999996</v>
      </c>
    </row>
    <row r="42" spans="1:11" ht="15" customHeight="1" x14ac:dyDescent="0.3">
      <c r="A42" s="72" t="s">
        <v>21</v>
      </c>
      <c r="B42" s="92">
        <v>12.438478991</v>
      </c>
      <c r="C42" s="92">
        <v>4.7641168048000004</v>
      </c>
      <c r="D42" s="92">
        <v>65.089804344000001</v>
      </c>
      <c r="E42" s="92">
        <v>4.7546659794000004</v>
      </c>
      <c r="F42" s="92">
        <v>6.0425250464999998</v>
      </c>
      <c r="G42" s="92">
        <v>3.3524099621999999</v>
      </c>
      <c r="H42" s="92">
        <v>3.5579988718000002</v>
      </c>
      <c r="I42" s="93">
        <f t="shared" ref="I42:I54" si="3">SUM(B42:H42)</f>
        <v>99.999999999700009</v>
      </c>
      <c r="J42" s="92">
        <v>-5.5281583919999999</v>
      </c>
      <c r="K42" s="94">
        <v>94.471841608000005</v>
      </c>
    </row>
    <row r="43" spans="1:11" ht="15" customHeight="1" x14ac:dyDescent="0.3">
      <c r="A43" s="72" t="s">
        <v>22</v>
      </c>
      <c r="B43" s="92">
        <v>12.025456795</v>
      </c>
      <c r="C43" s="92">
        <v>4.7571121958000004</v>
      </c>
      <c r="D43" s="92">
        <v>66.151739957999993</v>
      </c>
      <c r="E43" s="92">
        <v>4.2871739345000002</v>
      </c>
      <c r="F43" s="92">
        <v>5.7240219343999996</v>
      </c>
      <c r="G43" s="92">
        <v>3.5065096549999999</v>
      </c>
      <c r="H43" s="92">
        <v>3.5479855274999998</v>
      </c>
      <c r="I43" s="93">
        <f t="shared" si="3"/>
        <v>100.0000000002</v>
      </c>
      <c r="J43" s="92">
        <v>-4.9660312959999997</v>
      </c>
      <c r="K43" s="94">
        <v>95.033968704000003</v>
      </c>
    </row>
    <row r="44" spans="1:11" ht="15" customHeight="1" x14ac:dyDescent="0.3">
      <c r="A44" s="72" t="s">
        <v>23</v>
      </c>
      <c r="B44" s="92">
        <v>11.694488283</v>
      </c>
      <c r="C44" s="92">
        <v>4.3283012786999997</v>
      </c>
      <c r="D44" s="92">
        <v>65.1432681</v>
      </c>
      <c r="E44" s="92">
        <v>5.0825900374000001</v>
      </c>
      <c r="F44" s="92">
        <v>6.1421383493999997</v>
      </c>
      <c r="G44" s="92">
        <v>3.8728477580999998</v>
      </c>
      <c r="H44" s="92">
        <v>3.7363661925999998</v>
      </c>
      <c r="I44" s="93">
        <f t="shared" si="3"/>
        <v>99.999999999199986</v>
      </c>
      <c r="J44" s="92">
        <v>-5.2863003810000002</v>
      </c>
      <c r="K44" s="94">
        <v>94.713699618999996</v>
      </c>
    </row>
    <row r="45" spans="1:11" ht="15" customHeight="1" x14ac:dyDescent="0.3">
      <c r="A45" s="72" t="s">
        <v>24</v>
      </c>
      <c r="B45" s="92">
        <v>11.086894114</v>
      </c>
      <c r="C45" s="92">
        <v>4.1880770207999998</v>
      </c>
      <c r="D45" s="92">
        <v>68.061962741000002</v>
      </c>
      <c r="E45" s="92">
        <v>2.9880764436999998</v>
      </c>
      <c r="F45" s="92">
        <v>5.5820530777000004</v>
      </c>
      <c r="G45" s="92">
        <v>4.4891819966000002</v>
      </c>
      <c r="H45" s="92">
        <v>3.6037546059999999</v>
      </c>
      <c r="I45" s="93">
        <f t="shared" si="3"/>
        <v>99.999999999799982</v>
      </c>
      <c r="J45" s="92">
        <v>-5.2252643030000003</v>
      </c>
      <c r="K45" s="94">
        <v>94.774735696999997</v>
      </c>
    </row>
    <row r="46" spans="1:11" ht="15" customHeight="1" x14ac:dyDescent="0.3">
      <c r="A46" s="72" t="s">
        <v>25</v>
      </c>
      <c r="B46" s="92">
        <v>11.008724450000001</v>
      </c>
      <c r="C46" s="92">
        <v>4.3820799667000001</v>
      </c>
      <c r="D46" s="92">
        <v>67.249925978999997</v>
      </c>
      <c r="E46" s="92">
        <v>2.7187929531999999</v>
      </c>
      <c r="F46" s="92">
        <v>6.2421576671999999</v>
      </c>
      <c r="G46" s="92">
        <v>4.0511972459000001</v>
      </c>
      <c r="H46" s="92">
        <v>4.3471217379000002</v>
      </c>
      <c r="I46" s="93">
        <f t="shared" si="3"/>
        <v>99.999999999899984</v>
      </c>
      <c r="J46" s="92">
        <v>-4.1964362959999999</v>
      </c>
      <c r="K46" s="94">
        <v>95.803563703999998</v>
      </c>
    </row>
    <row r="47" spans="1:11" ht="15" customHeight="1" x14ac:dyDescent="0.3">
      <c r="A47" s="72" t="s">
        <v>26</v>
      </c>
      <c r="B47" s="92">
        <v>11.399238875</v>
      </c>
      <c r="C47" s="92">
        <v>4.2721371127000003</v>
      </c>
      <c r="D47" s="92">
        <v>67.742144021000001</v>
      </c>
      <c r="E47" s="92">
        <v>3.6115426765</v>
      </c>
      <c r="F47" s="92">
        <v>5.7283111227000001</v>
      </c>
      <c r="G47" s="92">
        <v>2.7415954697</v>
      </c>
      <c r="H47" s="92">
        <v>4.5050307220999999</v>
      </c>
      <c r="I47" s="93">
        <f t="shared" si="3"/>
        <v>99.999999999700009</v>
      </c>
      <c r="J47" s="92">
        <v>-3.6480641010000001</v>
      </c>
      <c r="K47" s="94">
        <v>96.351935898999997</v>
      </c>
    </row>
    <row r="48" spans="1:11" ht="15" customHeight="1" x14ac:dyDescent="0.3">
      <c r="A48" s="72" t="s">
        <v>27</v>
      </c>
      <c r="B48" s="92">
        <v>10.853177135999999</v>
      </c>
      <c r="C48" s="92">
        <v>3.0772259002000002</v>
      </c>
      <c r="D48" s="92">
        <v>70.046914129000001</v>
      </c>
      <c r="E48" s="92">
        <v>3.6881663335999999</v>
      </c>
      <c r="F48" s="92">
        <v>5.4990300679999997</v>
      </c>
      <c r="G48" s="92">
        <v>2.7620218472000002</v>
      </c>
      <c r="H48" s="92">
        <v>4.0734645865000001</v>
      </c>
      <c r="I48" s="93">
        <f t="shared" si="3"/>
        <v>100.00000000049999</v>
      </c>
      <c r="J48" s="92">
        <v>-3.3083095739999999</v>
      </c>
      <c r="K48" s="94">
        <v>96.691690425999994</v>
      </c>
    </row>
    <row r="49" spans="1:11" ht="15" customHeight="1" x14ac:dyDescent="0.3">
      <c r="A49" s="72" t="s">
        <v>28</v>
      </c>
      <c r="B49" s="92">
        <v>10.880765066</v>
      </c>
      <c r="C49" s="92">
        <v>2.988799008</v>
      </c>
      <c r="D49" s="92">
        <v>69.579144241999998</v>
      </c>
      <c r="E49" s="92">
        <v>3.327929852</v>
      </c>
      <c r="F49" s="92">
        <v>5.9773630871999996</v>
      </c>
      <c r="G49" s="92">
        <v>2.4547170795</v>
      </c>
      <c r="H49" s="92">
        <v>4.7912816649999996</v>
      </c>
      <c r="I49" s="93">
        <f t="shared" si="3"/>
        <v>99.999999999699995</v>
      </c>
      <c r="J49" s="92">
        <v>-2.2057843359999998</v>
      </c>
      <c r="K49" s="94">
        <v>97.794215664000006</v>
      </c>
    </row>
    <row r="50" spans="1:11" ht="15" customHeight="1" x14ac:dyDescent="0.3">
      <c r="A50" s="72" t="s">
        <v>29</v>
      </c>
      <c r="B50" s="92">
        <v>11.012135419</v>
      </c>
      <c r="C50" s="92">
        <v>2.6609579050000001</v>
      </c>
      <c r="D50" s="92">
        <v>70.828936373000005</v>
      </c>
      <c r="E50" s="92">
        <v>3.1853845227000002</v>
      </c>
      <c r="F50" s="92">
        <v>5.8930932851</v>
      </c>
      <c r="G50" s="92">
        <v>2.0778493038999999</v>
      </c>
      <c r="H50" s="92">
        <v>4.3416431905000001</v>
      </c>
      <c r="I50" s="93">
        <f t="shared" si="3"/>
        <v>99.9999999992</v>
      </c>
      <c r="J50" s="92">
        <v>-2.608586785</v>
      </c>
      <c r="K50" s="94">
        <v>97.391413215</v>
      </c>
    </row>
    <row r="51" spans="1:11" ht="15" customHeight="1" x14ac:dyDescent="0.3">
      <c r="A51" s="72" t="s">
        <v>30</v>
      </c>
      <c r="B51" s="92">
        <v>11.163537655000001</v>
      </c>
      <c r="C51" s="92">
        <v>2.7815609484000001</v>
      </c>
      <c r="D51" s="92">
        <v>70.880762735999994</v>
      </c>
      <c r="E51" s="92">
        <v>2.8153339665999999</v>
      </c>
      <c r="F51" s="92">
        <v>6.0402442445000002</v>
      </c>
      <c r="G51" s="92">
        <v>2.3041762474</v>
      </c>
      <c r="H51" s="92">
        <v>4.0143842019999996</v>
      </c>
      <c r="I51" s="93">
        <f t="shared" si="3"/>
        <v>99.999999999899984</v>
      </c>
      <c r="J51" s="92">
        <v>-3.0210899910000002</v>
      </c>
      <c r="K51" s="94">
        <v>96.978910009000003</v>
      </c>
    </row>
    <row r="52" spans="1:11" ht="15" customHeight="1" x14ac:dyDescent="0.3">
      <c r="A52" s="72" t="s">
        <v>43</v>
      </c>
      <c r="B52" s="92">
        <v>10.488245536999999</v>
      </c>
      <c r="C52" s="92">
        <v>2.8547401739999998</v>
      </c>
      <c r="D52" s="92">
        <v>71.188256249999995</v>
      </c>
      <c r="E52" s="92">
        <v>2.9039738436000002</v>
      </c>
      <c r="F52" s="92">
        <v>5.2204464987000003</v>
      </c>
      <c r="G52" s="92">
        <v>2.9552819102000001</v>
      </c>
      <c r="H52" s="92">
        <v>4.3890557861000001</v>
      </c>
      <c r="I52" s="93">
        <f t="shared" si="3"/>
        <v>99.999999999599993</v>
      </c>
      <c r="J52" s="92">
        <v>-3.1112658</v>
      </c>
      <c r="K52" s="94">
        <v>96.888734200000002</v>
      </c>
    </row>
    <row r="53" spans="1:11" ht="15" customHeight="1" x14ac:dyDescent="0.3">
      <c r="A53" s="72" t="s">
        <v>42</v>
      </c>
      <c r="B53" s="92">
        <v>10.886532375</v>
      </c>
      <c r="C53" s="92">
        <v>2.9433715987000002</v>
      </c>
      <c r="D53" s="92">
        <v>71.192764002000004</v>
      </c>
      <c r="E53" s="92">
        <v>2.5863813503999999</v>
      </c>
      <c r="F53" s="92">
        <v>4.7278555536000004</v>
      </c>
      <c r="G53" s="92">
        <v>3.0274503733000002</v>
      </c>
      <c r="H53" s="92">
        <v>4.6356447475999998</v>
      </c>
      <c r="I53" s="93">
        <f t="shared" si="3"/>
        <v>100.0000000006</v>
      </c>
      <c r="J53" s="92">
        <v>-2.9468482790000001</v>
      </c>
      <c r="K53" s="94">
        <v>97.053151721000006</v>
      </c>
    </row>
    <row r="54" spans="1:11" s="116" customFormat="1" ht="15" customHeight="1" x14ac:dyDescent="0.3">
      <c r="A54" s="72" t="s">
        <v>49</v>
      </c>
      <c r="B54" s="108">
        <v>10.937178536999999</v>
      </c>
      <c r="C54" s="108">
        <v>3.0286635988000001</v>
      </c>
      <c r="D54" s="108">
        <v>70.535836101000001</v>
      </c>
      <c r="E54" s="108">
        <v>2.9779674717</v>
      </c>
      <c r="F54" s="108">
        <v>4.6178472583000003</v>
      </c>
      <c r="G54" s="108">
        <v>3.2761442357999999</v>
      </c>
      <c r="H54" s="108">
        <v>4.6263627975999997</v>
      </c>
      <c r="I54" s="109">
        <f t="shared" si="3"/>
        <v>100.0000000002</v>
      </c>
      <c r="J54" s="108">
        <v>-2.841936043</v>
      </c>
      <c r="K54" s="110">
        <v>97.158063956999996</v>
      </c>
    </row>
    <row r="55" spans="1:11" ht="30" customHeight="1" x14ac:dyDescent="0.3">
      <c r="A55" s="20" t="s">
        <v>32</v>
      </c>
      <c r="B55" s="24"/>
      <c r="C55" s="24"/>
      <c r="D55" s="24"/>
      <c r="E55" s="24"/>
      <c r="F55" s="24"/>
      <c r="G55" s="24"/>
      <c r="H55" s="24"/>
      <c r="I55" s="24"/>
      <c r="J55" s="24"/>
      <c r="K55" s="24"/>
    </row>
    <row r="56" spans="1:11" ht="30" customHeight="1" x14ac:dyDescent="0.3">
      <c r="A56" s="39" t="s">
        <v>31</v>
      </c>
      <c r="B56" s="22" t="str">
        <f>B40</f>
        <v>Fournitures</v>
      </c>
      <c r="C56" s="23" t="s">
        <v>13</v>
      </c>
      <c r="D56" s="23" t="s">
        <v>33</v>
      </c>
      <c r="E56" s="23" t="s">
        <v>34</v>
      </c>
      <c r="F56" s="23" t="s">
        <v>14</v>
      </c>
      <c r="G56" s="23" t="s">
        <v>15</v>
      </c>
      <c r="H56" s="23" t="s">
        <v>16</v>
      </c>
      <c r="I56" s="23" t="s">
        <v>17</v>
      </c>
      <c r="J56" s="23" t="s">
        <v>18</v>
      </c>
      <c r="K56" s="34" t="s">
        <v>19</v>
      </c>
    </row>
    <row r="57" spans="1:11" ht="15" customHeight="1" x14ac:dyDescent="0.3">
      <c r="A57" s="90" t="s">
        <v>20</v>
      </c>
      <c r="B57" s="78" t="s">
        <v>1</v>
      </c>
      <c r="C57" s="78" t="s">
        <v>1</v>
      </c>
      <c r="D57" s="78" t="s">
        <v>1</v>
      </c>
      <c r="E57" s="78" t="s">
        <v>1</v>
      </c>
      <c r="F57" s="78" t="s">
        <v>1</v>
      </c>
      <c r="G57" s="78" t="s">
        <v>1</v>
      </c>
      <c r="H57" s="78" t="s">
        <v>1</v>
      </c>
      <c r="I57" s="78" t="s">
        <v>1</v>
      </c>
      <c r="J57" s="78" t="s">
        <v>1</v>
      </c>
      <c r="K57" s="79" t="s">
        <v>1</v>
      </c>
    </row>
    <row r="58" spans="1:11" ht="15" customHeight="1" x14ac:dyDescent="0.3">
      <c r="A58" s="91" t="s">
        <v>21</v>
      </c>
      <c r="B58" s="83">
        <f t="shared" ref="B58:B70" si="4">((B42-B41)/B41)*100</f>
        <v>0.69815826447471752</v>
      </c>
      <c r="C58" s="83">
        <f t="shared" ref="C58:K66" si="5">((C42-C41)/C41)*100</f>
        <v>-7.7313530397651018</v>
      </c>
      <c r="D58" s="83">
        <f t="shared" si="5"/>
        <v>1.8449517900194821</v>
      </c>
      <c r="E58" s="83">
        <f t="shared" si="5"/>
        <v>4.4035266237462523</v>
      </c>
      <c r="F58" s="83">
        <f t="shared" si="5"/>
        <v>11.752991886399169</v>
      </c>
      <c r="G58" s="83">
        <f t="shared" si="5"/>
        <v>-35.773737238373869</v>
      </c>
      <c r="H58" s="83">
        <f t="shared" si="5"/>
        <v>4.8654526776618301</v>
      </c>
      <c r="I58" s="83">
        <f t="shared" si="5"/>
        <v>-3.9997871681367565E-10</v>
      </c>
      <c r="J58" s="83">
        <f t="shared" si="5"/>
        <v>-4.3326300348318023</v>
      </c>
      <c r="K58" s="84">
        <f t="shared" si="5"/>
        <v>0.26571638101189232</v>
      </c>
    </row>
    <row r="59" spans="1:11" ht="15" customHeight="1" x14ac:dyDescent="0.3">
      <c r="A59" s="91" t="s">
        <v>22</v>
      </c>
      <c r="B59" s="83">
        <f t="shared" si="4"/>
        <v>-3.3205201077949069</v>
      </c>
      <c r="C59" s="83">
        <f t="shared" ref="C59:C66" si="6">((C43-C42)/C42)*100</f>
        <v>-0.14702849000139179</v>
      </c>
      <c r="D59" s="83">
        <f t="shared" si="5"/>
        <v>1.6314930190720136</v>
      </c>
      <c r="E59" s="83">
        <f t="shared" ref="E59:I66" si="7">((E43-E42)/E42)*100</f>
        <v>-9.8322794266821205</v>
      </c>
      <c r="F59" s="83">
        <f t="shared" si="7"/>
        <v>-5.2710267586641795</v>
      </c>
      <c r="G59" s="83">
        <f t="shared" si="7"/>
        <v>4.5966840135170397</v>
      </c>
      <c r="H59" s="83">
        <f t="shared" si="7"/>
        <v>-0.28143191329722267</v>
      </c>
      <c r="I59" s="83">
        <f t="shared" si="7"/>
        <v>4.9999471230116729E-10</v>
      </c>
      <c r="J59" s="83">
        <f t="shared" si="5"/>
        <v>-10.168433249189727</v>
      </c>
      <c r="K59" s="84">
        <f t="shared" si="5"/>
        <v>0.59502078760407673</v>
      </c>
    </row>
    <row r="60" spans="1:11" ht="15" customHeight="1" x14ac:dyDescent="0.3">
      <c r="A60" s="91" t="s">
        <v>23</v>
      </c>
      <c r="B60" s="83">
        <f t="shared" si="4"/>
        <v>-2.7522323487754052</v>
      </c>
      <c r="C60" s="83">
        <f t="shared" si="6"/>
        <v>-9.0141014012365108</v>
      </c>
      <c r="D60" s="83">
        <f t="shared" si="5"/>
        <v>-1.5244827401974246</v>
      </c>
      <c r="E60" s="83">
        <f t="shared" si="7"/>
        <v>18.553390066567637</v>
      </c>
      <c r="F60" s="83">
        <f t="shared" si="7"/>
        <v>7.3045914182686937</v>
      </c>
      <c r="G60" s="83">
        <f t="shared" si="7"/>
        <v>10.447371863859873</v>
      </c>
      <c r="H60" s="83">
        <f t="shared" si="7"/>
        <v>5.3095105275905041</v>
      </c>
      <c r="I60" s="83">
        <f t="shared" si="7"/>
        <v>-1.0000178463067649E-9</v>
      </c>
      <c r="J60" s="83">
        <f t="shared" si="5"/>
        <v>6.449195865075767</v>
      </c>
      <c r="K60" s="84">
        <f t="shared" si="5"/>
        <v>-0.33700485138902392</v>
      </c>
    </row>
    <row r="61" spans="1:11" ht="15" customHeight="1" x14ac:dyDescent="0.3">
      <c r="A61" s="91" t="s">
        <v>24</v>
      </c>
      <c r="B61" s="83">
        <f t="shared" si="4"/>
        <v>-5.195560115984259</v>
      </c>
      <c r="C61" s="83">
        <f t="shared" si="6"/>
        <v>-3.2397065007941435</v>
      </c>
      <c r="D61" s="83">
        <f t="shared" si="5"/>
        <v>4.4804240347898689</v>
      </c>
      <c r="E61" s="83">
        <f t="shared" si="7"/>
        <v>-41.20957185780518</v>
      </c>
      <c r="F61" s="83">
        <f t="shared" si="7"/>
        <v>-9.1187342231506676</v>
      </c>
      <c r="G61" s="83">
        <f t="shared" si="7"/>
        <v>15.914238746177075</v>
      </c>
      <c r="H61" s="83">
        <f t="shared" si="7"/>
        <v>-3.5492127849417354</v>
      </c>
      <c r="I61" s="83">
        <f t="shared" si="7"/>
        <v>5.9999649693534382E-10</v>
      </c>
      <c r="J61" s="83">
        <f t="shared" si="5"/>
        <v>-1.1546085844719591</v>
      </c>
      <c r="K61" s="84">
        <f t="shared" si="5"/>
        <v>6.4442713404214508E-2</v>
      </c>
    </row>
    <row r="62" spans="1:11" ht="15" customHeight="1" x14ac:dyDescent="0.3">
      <c r="A62" s="91" t="s">
        <v>25</v>
      </c>
      <c r="B62" s="83">
        <f t="shared" si="4"/>
        <v>-0.70506368326626301</v>
      </c>
      <c r="C62" s="83">
        <f t="shared" si="6"/>
        <v>4.6322678627085567</v>
      </c>
      <c r="D62" s="83">
        <f t="shared" si="5"/>
        <v>-1.1930845501621723</v>
      </c>
      <c r="E62" s="83">
        <f t="shared" si="7"/>
        <v>-9.0119344526058498</v>
      </c>
      <c r="F62" s="83">
        <f t="shared" si="7"/>
        <v>11.825480344088477</v>
      </c>
      <c r="G62" s="83">
        <f t="shared" si="7"/>
        <v>-9.7564489706970967</v>
      </c>
      <c r="H62" s="83">
        <f t="shared" si="7"/>
        <v>20.627573549607011</v>
      </c>
      <c r="I62" s="83">
        <f t="shared" si="7"/>
        <v>1.0000178463107652E-10</v>
      </c>
      <c r="J62" s="83">
        <f t="shared" si="5"/>
        <v>-19.689492192946403</v>
      </c>
      <c r="K62" s="84">
        <f t="shared" si="5"/>
        <v>1.0855509112567938</v>
      </c>
    </row>
    <row r="63" spans="1:11" ht="15" customHeight="1" x14ac:dyDescent="0.3">
      <c r="A63" s="91" t="s">
        <v>26</v>
      </c>
      <c r="B63" s="83">
        <f t="shared" si="4"/>
        <v>3.5473176458694926</v>
      </c>
      <c r="C63" s="83">
        <f t="shared" si="6"/>
        <v>-2.5089193906882112</v>
      </c>
      <c r="D63" s="83">
        <f t="shared" si="5"/>
        <v>0.73192354465000986</v>
      </c>
      <c r="E63" s="83">
        <f t="shared" si="7"/>
        <v>32.836252655769172</v>
      </c>
      <c r="F63" s="83">
        <f t="shared" si="7"/>
        <v>-8.2318738470842288</v>
      </c>
      <c r="G63" s="83">
        <f t="shared" si="7"/>
        <v>-32.326290148557391</v>
      </c>
      <c r="H63" s="83">
        <f t="shared" si="7"/>
        <v>3.6324951018344853</v>
      </c>
      <c r="I63" s="83">
        <f t="shared" si="7"/>
        <v>-1.9997514755252259E-10</v>
      </c>
      <c r="J63" s="83">
        <f t="shared" si="5"/>
        <v>-13.067568677801747</v>
      </c>
      <c r="K63" s="84">
        <f t="shared" si="5"/>
        <v>0.57239227206023358</v>
      </c>
    </row>
    <row r="64" spans="1:11" ht="15" customHeight="1" x14ac:dyDescent="0.3">
      <c r="A64" s="91" t="s">
        <v>27</v>
      </c>
      <c r="B64" s="83">
        <f t="shared" si="4"/>
        <v>-4.7903350827885927</v>
      </c>
      <c r="C64" s="83">
        <f t="shared" si="6"/>
        <v>-27.969870371150456</v>
      </c>
      <c r="D64" s="83">
        <f t="shared" si="5"/>
        <v>3.402269209674738</v>
      </c>
      <c r="E64" s="83">
        <f t="shared" si="7"/>
        <v>2.1216323317618104</v>
      </c>
      <c r="F64" s="83">
        <f t="shared" si="7"/>
        <v>-4.0025943037802447</v>
      </c>
      <c r="G64" s="83">
        <f t="shared" si="7"/>
        <v>0.74505439353659886</v>
      </c>
      <c r="H64" s="83">
        <f t="shared" si="7"/>
        <v>-9.5796491127773518</v>
      </c>
      <c r="I64" s="83">
        <f t="shared" si="7"/>
        <v>7.9998585533998146E-10</v>
      </c>
      <c r="J64" s="83">
        <f t="shared" si="5"/>
        <v>-9.3132828150379083</v>
      </c>
      <c r="K64" s="84">
        <f t="shared" si="5"/>
        <v>0.35261826742759078</v>
      </c>
    </row>
    <row r="65" spans="1:11" ht="15" customHeight="1" x14ac:dyDescent="0.3">
      <c r="A65" s="91" t="s">
        <v>28</v>
      </c>
      <c r="B65" s="83">
        <f t="shared" si="4"/>
        <v>0.25419220247029645</v>
      </c>
      <c r="C65" s="83">
        <f t="shared" si="6"/>
        <v>-2.8735911846528079</v>
      </c>
      <c r="D65" s="83">
        <f t="shared" si="5"/>
        <v>-0.66779513818202918</v>
      </c>
      <c r="E65" s="83">
        <f t="shared" si="7"/>
        <v>-9.7673599565769837</v>
      </c>
      <c r="F65" s="83">
        <f t="shared" si="7"/>
        <v>8.6984979766435426</v>
      </c>
      <c r="G65" s="83">
        <f t="shared" si="7"/>
        <v>-11.126080266581905</v>
      </c>
      <c r="H65" s="83">
        <f t="shared" si="7"/>
        <v>17.6217827173198</v>
      </c>
      <c r="I65" s="83">
        <f t="shared" si="7"/>
        <v>-8.0000006618829686E-10</v>
      </c>
      <c r="J65" s="83">
        <f t="shared" si="5"/>
        <v>-33.325939224815734</v>
      </c>
      <c r="K65" s="84">
        <f t="shared" si="5"/>
        <v>1.1402481776278348</v>
      </c>
    </row>
    <row r="66" spans="1:11" ht="15" customHeight="1" x14ac:dyDescent="0.3">
      <c r="A66" s="91" t="s">
        <v>29</v>
      </c>
      <c r="B66" s="83">
        <f t="shared" si="4"/>
        <v>1.2073631973775716</v>
      </c>
      <c r="C66" s="83">
        <f t="shared" si="6"/>
        <v>-10.968991294579549</v>
      </c>
      <c r="D66" s="83">
        <f t="shared" si="5"/>
        <v>1.7962165884839894</v>
      </c>
      <c r="E66" s="83">
        <f t="shared" si="7"/>
        <v>-4.2833033038341775</v>
      </c>
      <c r="F66" s="83">
        <f t="shared" si="7"/>
        <v>-1.4098156807716113</v>
      </c>
      <c r="G66" s="83">
        <f t="shared" si="7"/>
        <v>-15.352798851946069</v>
      </c>
      <c r="H66" s="83">
        <f t="shared" si="7"/>
        <v>-9.3845134963485712</v>
      </c>
      <c r="I66" s="83">
        <f t="shared" si="7"/>
        <v>-4.9999471230116729E-10</v>
      </c>
      <c r="J66" s="83">
        <f t="shared" si="5"/>
        <v>18.261189112007557</v>
      </c>
      <c r="K66" s="84">
        <f t="shared" si="5"/>
        <v>-0.41188780570003181</v>
      </c>
    </row>
    <row r="67" spans="1:11" ht="15" customHeight="1" x14ac:dyDescent="0.3">
      <c r="A67" s="91" t="s">
        <v>30</v>
      </c>
      <c r="B67" s="83">
        <f t="shared" si="4"/>
        <v>1.3748671827879646</v>
      </c>
      <c r="C67" s="83">
        <f t="shared" ref="C67:K67" si="8">((C51-C50)/C50)*100</f>
        <v>4.5323168462524048</v>
      </c>
      <c r="D67" s="83">
        <f t="shared" si="8"/>
        <v>7.3171172198691292E-2</v>
      </c>
      <c r="E67" s="83">
        <f t="shared" si="8"/>
        <v>-11.617139264126815</v>
      </c>
      <c r="F67" s="83">
        <f t="shared" si="8"/>
        <v>2.4970071281928337</v>
      </c>
      <c r="G67" s="83">
        <f t="shared" si="8"/>
        <v>10.892365633792494</v>
      </c>
      <c r="H67" s="83">
        <f t="shared" si="8"/>
        <v>-7.5376758093820273</v>
      </c>
      <c r="I67" s="83">
        <f t="shared" si="8"/>
        <v>6.999840707123049E-10</v>
      </c>
      <c r="J67" s="83">
        <f t="shared" si="8"/>
        <v>15.813282823174321</v>
      </c>
      <c r="K67" s="84">
        <f t="shared" si="8"/>
        <v>-0.42355192555770815</v>
      </c>
    </row>
    <row r="68" spans="1:11" ht="15" customHeight="1" x14ac:dyDescent="0.3">
      <c r="A68" s="91" t="s">
        <v>43</v>
      </c>
      <c r="B68" s="83">
        <f t="shared" si="4"/>
        <v>-6.0490871161933795</v>
      </c>
      <c r="C68" s="83">
        <f t="shared" ref="C68:K68" si="9">((C52-C51)/C51)*100</f>
        <v>2.6308690320840742</v>
      </c>
      <c r="D68" s="83">
        <f t="shared" si="9"/>
        <v>0.43381800947216154</v>
      </c>
      <c r="E68" s="83">
        <f t="shared" si="9"/>
        <v>3.1484675726428364</v>
      </c>
      <c r="F68" s="83">
        <f t="shared" si="9"/>
        <v>-13.572261528107479</v>
      </c>
      <c r="G68" s="83">
        <f t="shared" si="9"/>
        <v>28.257632788928298</v>
      </c>
      <c r="H68" s="83">
        <f t="shared" si="9"/>
        <v>9.3332268474287066</v>
      </c>
      <c r="I68" s="83">
        <f t="shared" si="9"/>
        <v>-2.9999114303821436E-10</v>
      </c>
      <c r="J68" s="83">
        <f t="shared" si="9"/>
        <v>2.9848766262719302</v>
      </c>
      <c r="K68" s="84">
        <f t="shared" si="9"/>
        <v>-9.2984968578872354E-2</v>
      </c>
    </row>
    <row r="69" spans="1:11" ht="15" customHeight="1" x14ac:dyDescent="0.3">
      <c r="A69" s="91" t="s">
        <v>42</v>
      </c>
      <c r="B69" s="83">
        <f t="shared" si="4"/>
        <v>3.7974591326541773</v>
      </c>
      <c r="C69" s="83">
        <f t="shared" ref="C69:K69" si="10">((C53-C52)/C52)*100</f>
        <v>3.1047107371530762</v>
      </c>
      <c r="D69" s="83">
        <f t="shared" si="10"/>
        <v>6.3321567874605605E-3</v>
      </c>
      <c r="E69" s="83">
        <f t="shared" si="10"/>
        <v>-10.936479124973349</v>
      </c>
      <c r="F69" s="83">
        <f t="shared" si="10"/>
        <v>-9.4358010415903184</v>
      </c>
      <c r="G69" s="83">
        <f t="shared" si="10"/>
        <v>2.4420162032906059</v>
      </c>
      <c r="H69" s="83">
        <f t="shared" si="10"/>
        <v>5.6182690199778058</v>
      </c>
      <c r="I69" s="83">
        <f t="shared" si="10"/>
        <v>1.0000036354580498E-9</v>
      </c>
      <c r="J69" s="84">
        <f t="shared" si="10"/>
        <v>-5.2845861321138115</v>
      </c>
      <c r="K69" s="84">
        <f t="shared" si="10"/>
        <v>0.16969725361527563</v>
      </c>
    </row>
    <row r="70" spans="1:11" s="116" customFormat="1" ht="15" customHeight="1" x14ac:dyDescent="0.3">
      <c r="A70" s="122" t="s">
        <v>49</v>
      </c>
      <c r="B70" s="106">
        <f t="shared" si="4"/>
        <v>0.46521849433254092</v>
      </c>
      <c r="C70" s="106">
        <f t="shared" ref="C70:J70" si="11">((C54-C53)/C53)*100</f>
        <v>2.8977652749544394</v>
      </c>
      <c r="D70" s="106">
        <f t="shared" si="11"/>
        <v>-0.92274532420394317</v>
      </c>
      <c r="E70" s="106">
        <f t="shared" si="11"/>
        <v>15.140308726686373</v>
      </c>
      <c r="F70" s="106">
        <f t="shared" si="11"/>
        <v>-2.3268116813813164</v>
      </c>
      <c r="G70" s="106">
        <f t="shared" si="11"/>
        <v>8.2146305251873333</v>
      </c>
      <c r="H70" s="106">
        <f t="shared" si="11"/>
        <v>-0.20022996811404958</v>
      </c>
      <c r="I70" s="106">
        <f t="shared" si="11"/>
        <v>-3.9999292766639089E-10</v>
      </c>
      <c r="J70" s="106">
        <f t="shared" si="11"/>
        <v>-3.5601505767240109</v>
      </c>
      <c r="K70" s="107">
        <f>((K54-K53)/K53)*100</f>
        <v>0.10809771155251352</v>
      </c>
    </row>
    <row r="71" spans="1:11" ht="17.25" customHeight="1" x14ac:dyDescent="0.3">
      <c r="A71" s="13" t="s">
        <v>0</v>
      </c>
      <c r="B71" s="14"/>
      <c r="C71" s="14"/>
      <c r="D71" s="14"/>
      <c r="E71" s="14"/>
      <c r="F71" s="14"/>
      <c r="G71" s="14"/>
      <c r="H71" s="14"/>
      <c r="I71" s="14"/>
      <c r="J71" s="14"/>
      <c r="K71" s="14"/>
    </row>
    <row r="72" spans="1:11" s="12" customFormat="1" ht="12" customHeight="1" x14ac:dyDescent="0.3">
      <c r="A72" s="85" t="s">
        <v>80</v>
      </c>
      <c r="B72" s="44"/>
      <c r="C72" s="44"/>
      <c r="D72" s="44"/>
      <c r="E72" s="44"/>
      <c r="F72" s="44"/>
      <c r="G72" s="44"/>
      <c r="H72" s="44"/>
      <c r="I72" s="44"/>
      <c r="J72" s="44"/>
      <c r="K72" s="44"/>
    </row>
  </sheetData>
  <mergeCells count="1">
    <mergeCell ref="A2:B2"/>
  </mergeCells>
  <phoneticPr fontId="0" type="noConversion"/>
  <hyperlinks>
    <hyperlink ref="A2" location="'Table of contents'!A1" display="Back to Table of Contents"/>
    <hyperlink ref="A2:B2" location="'Table des matières'!A1" display="Retour à la table des matières"/>
  </hyperlinks>
  <pageMargins left="0.75" right="0.75" top="0.75" bottom="0.57499999999999996" header="0.375" footer="0.375"/>
  <pageSetup scale="59" orientation="landscape" r:id="rId1"/>
  <headerFooter alignWithMargins="0">
    <oddFooter>&amp;L&amp;L&amp;"Arial"&amp;9© 2020 ICIS</oddFooter>
  </headerFooter>
  <rowBreaks count="1" manualBreakCount="1">
    <brk id="37"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72"/>
  <sheetViews>
    <sheetView showGridLines="0" topLeftCell="A2" zoomScaleNormal="100" zoomScaleSheetLayoutView="70" workbookViewId="0"/>
  </sheetViews>
  <sheetFormatPr defaultColWidth="9.33203125" defaultRowHeight="15" customHeight="1" x14ac:dyDescent="0.3"/>
  <cols>
    <col min="1" max="1" width="17.6640625" style="3" customWidth="1"/>
    <col min="2" max="11" width="16.08203125" style="2" customWidth="1"/>
    <col min="12" max="16384" width="9.33203125" style="2"/>
  </cols>
  <sheetData>
    <row r="1" spans="1:11" s="60" customFormat="1" ht="15" hidden="1" customHeight="1" x14ac:dyDescent="0.3">
      <c r="A1" s="60" t="s">
        <v>71</v>
      </c>
      <c r="B1" s="61"/>
      <c r="C1" s="61"/>
      <c r="D1" s="61"/>
      <c r="E1" s="61"/>
      <c r="F1" s="61"/>
      <c r="G1" s="61"/>
      <c r="H1" s="61"/>
      <c r="I1" s="61"/>
      <c r="J1" s="61"/>
      <c r="K1" s="61"/>
    </row>
    <row r="2" spans="1:11" s="11" customFormat="1" ht="24" customHeight="1" x14ac:dyDescent="0.3">
      <c r="A2" s="123" t="s">
        <v>10</v>
      </c>
      <c r="B2" s="123"/>
    </row>
    <row r="3" spans="1:11" s="65" customFormat="1" ht="20.25" customHeight="1" x14ac:dyDescent="0.3">
      <c r="A3" s="63" t="s">
        <v>101</v>
      </c>
      <c r="B3" s="62"/>
      <c r="C3" s="64"/>
      <c r="D3" s="64"/>
      <c r="E3" s="64"/>
      <c r="F3" s="64"/>
      <c r="G3" s="64"/>
      <c r="H3" s="64"/>
      <c r="I3" s="64"/>
      <c r="J3" s="64"/>
      <c r="K3" s="64"/>
    </row>
    <row r="4" spans="1:11" s="12" customFormat="1" ht="20.25" customHeight="1" x14ac:dyDescent="0.3">
      <c r="A4" s="114" t="s">
        <v>12</v>
      </c>
      <c r="B4" s="113"/>
      <c r="C4" s="113"/>
      <c r="D4" s="113"/>
      <c r="E4" s="113"/>
      <c r="F4" s="113"/>
      <c r="G4" s="113"/>
      <c r="H4" s="113"/>
      <c r="I4" s="113"/>
      <c r="J4" s="113"/>
      <c r="K4" s="113"/>
    </row>
    <row r="5" spans="1:11" ht="30" customHeight="1" x14ac:dyDescent="0.3">
      <c r="A5" s="39" t="s">
        <v>31</v>
      </c>
      <c r="B5" s="22" t="s">
        <v>11</v>
      </c>
      <c r="C5" s="23" t="s">
        <v>13</v>
      </c>
      <c r="D5" s="23" t="s">
        <v>33</v>
      </c>
      <c r="E5" s="23" t="s">
        <v>34</v>
      </c>
      <c r="F5" s="23" t="s">
        <v>14</v>
      </c>
      <c r="G5" s="23" t="s">
        <v>15</v>
      </c>
      <c r="H5" s="23" t="s">
        <v>16</v>
      </c>
      <c r="I5" s="23" t="s">
        <v>17</v>
      </c>
      <c r="J5" s="23" t="s">
        <v>18</v>
      </c>
      <c r="K5" s="34" t="s">
        <v>19</v>
      </c>
    </row>
    <row r="6" spans="1:11" ht="15" customHeight="1" x14ac:dyDescent="0.3">
      <c r="A6" s="71" t="s">
        <v>20</v>
      </c>
      <c r="B6" s="73">
        <v>590226635.94255853</v>
      </c>
      <c r="C6" s="73">
        <v>341763139.60182989</v>
      </c>
      <c r="D6" s="73">
        <v>3464869281.7278504</v>
      </c>
      <c r="E6" s="73">
        <v>182583106.37511796</v>
      </c>
      <c r="F6" s="73">
        <v>282463499.6933223</v>
      </c>
      <c r="G6" s="73">
        <v>396043612.78831118</v>
      </c>
      <c r="H6" s="73">
        <v>169736988.89320019</v>
      </c>
      <c r="I6" s="73">
        <v>5427686265.022192</v>
      </c>
      <c r="J6" s="73">
        <v>-146968844.76732191</v>
      </c>
      <c r="K6" s="74">
        <v>5280717420.2548714</v>
      </c>
    </row>
    <row r="7" spans="1:11" ht="15" customHeight="1" x14ac:dyDescent="0.3">
      <c r="A7" s="71" t="s">
        <v>21</v>
      </c>
      <c r="B7" s="73">
        <v>631242410.36975706</v>
      </c>
      <c r="C7" s="73">
        <v>376448596.46385175</v>
      </c>
      <c r="D7" s="73">
        <v>3500978841.5439591</v>
      </c>
      <c r="E7" s="73">
        <v>153018425.07317108</v>
      </c>
      <c r="F7" s="73">
        <v>318426061.16377401</v>
      </c>
      <c r="G7" s="73">
        <v>191354480.07814988</v>
      </c>
      <c r="H7" s="73">
        <v>222324666.48518094</v>
      </c>
      <c r="I7" s="73">
        <v>5393793481.177844</v>
      </c>
      <c r="J7" s="73">
        <v>-174543745.80809408</v>
      </c>
      <c r="K7" s="74">
        <v>5219249735.3697491</v>
      </c>
    </row>
    <row r="8" spans="1:11" ht="15" customHeight="1" x14ac:dyDescent="0.3">
      <c r="A8" s="71" t="s">
        <v>22</v>
      </c>
      <c r="B8" s="73">
        <v>671749195.19464362</v>
      </c>
      <c r="C8" s="73">
        <v>311116451.65571302</v>
      </c>
      <c r="D8" s="73">
        <v>3693999837.66151</v>
      </c>
      <c r="E8" s="73">
        <v>166595172.85245201</v>
      </c>
      <c r="F8" s="73">
        <v>356828114.47705221</v>
      </c>
      <c r="G8" s="73">
        <v>194761462.9051412</v>
      </c>
      <c r="H8" s="73">
        <v>251939647.5420478</v>
      </c>
      <c r="I8" s="73">
        <v>5646989882.2885618</v>
      </c>
      <c r="J8" s="73">
        <v>-130198231.73637865</v>
      </c>
      <c r="K8" s="74">
        <v>5516791650.5521803</v>
      </c>
    </row>
    <row r="9" spans="1:11" ht="15" customHeight="1" x14ac:dyDescent="0.3">
      <c r="A9" s="71" t="s">
        <v>23</v>
      </c>
      <c r="B9" s="73">
        <v>721964402.66299164</v>
      </c>
      <c r="C9" s="73">
        <v>335516581.13135403</v>
      </c>
      <c r="D9" s="73">
        <v>3886561124.200624</v>
      </c>
      <c r="E9" s="73">
        <v>196054335.03898713</v>
      </c>
      <c r="F9" s="73">
        <v>391456452.9032445</v>
      </c>
      <c r="G9" s="73">
        <v>223247681.09722948</v>
      </c>
      <c r="H9" s="73">
        <v>275534795.12027133</v>
      </c>
      <c r="I9" s="73">
        <v>6030335372.1546993</v>
      </c>
      <c r="J9" s="73">
        <v>-151336016.54803953</v>
      </c>
      <c r="K9" s="74">
        <v>5878999355.6066647</v>
      </c>
    </row>
    <row r="10" spans="1:11" ht="15" customHeight="1" x14ac:dyDescent="0.3">
      <c r="A10" s="71" t="s">
        <v>24</v>
      </c>
      <c r="B10" s="73">
        <v>716740956.96695662</v>
      </c>
      <c r="C10" s="73">
        <v>358429955.93385708</v>
      </c>
      <c r="D10" s="73">
        <v>4078892488.622879</v>
      </c>
      <c r="E10" s="73">
        <v>271588509.01825291</v>
      </c>
      <c r="F10" s="73">
        <v>410269329.53525919</v>
      </c>
      <c r="G10" s="73">
        <v>250248404.68012014</v>
      </c>
      <c r="H10" s="73">
        <v>294361700.36489576</v>
      </c>
      <c r="I10" s="73">
        <v>6380531345.12222</v>
      </c>
      <c r="J10" s="73">
        <v>-158246774.84796023</v>
      </c>
      <c r="K10" s="74">
        <v>6222284570.2742596</v>
      </c>
    </row>
    <row r="11" spans="1:11" ht="15" customHeight="1" x14ac:dyDescent="0.3">
      <c r="A11" s="71" t="s">
        <v>25</v>
      </c>
      <c r="B11" s="73">
        <v>744788260.48717189</v>
      </c>
      <c r="C11" s="73">
        <v>377386473.01632267</v>
      </c>
      <c r="D11" s="73">
        <v>4197305808.1701632</v>
      </c>
      <c r="E11" s="73">
        <v>304612325.3227421</v>
      </c>
      <c r="F11" s="73">
        <v>426511414.14369375</v>
      </c>
      <c r="G11" s="73">
        <v>299041245.20986658</v>
      </c>
      <c r="H11" s="73">
        <v>352757712.59553808</v>
      </c>
      <c r="I11" s="73">
        <v>6702403238.9454985</v>
      </c>
      <c r="J11" s="73">
        <v>-261394777.57587659</v>
      </c>
      <c r="K11" s="74">
        <v>6441008461.3696175</v>
      </c>
    </row>
    <row r="12" spans="1:11" ht="15" customHeight="1" x14ac:dyDescent="0.3">
      <c r="A12" s="71" t="s">
        <v>26</v>
      </c>
      <c r="B12" s="73">
        <v>735954903.3286792</v>
      </c>
      <c r="C12" s="73">
        <v>386946748.3539229</v>
      </c>
      <c r="D12" s="73">
        <v>4270575770.2514801</v>
      </c>
      <c r="E12" s="73">
        <v>319365302.54006165</v>
      </c>
      <c r="F12" s="73">
        <v>385183366.51179469</v>
      </c>
      <c r="G12" s="73">
        <v>684184096.01870632</v>
      </c>
      <c r="H12" s="73">
        <v>360531465.23472708</v>
      </c>
      <c r="I12" s="73">
        <v>7142741652.2393723</v>
      </c>
      <c r="J12" s="73">
        <v>-538251298.82879007</v>
      </c>
      <c r="K12" s="74">
        <v>6604490353.4105768</v>
      </c>
    </row>
    <row r="13" spans="1:11" ht="15" customHeight="1" x14ac:dyDescent="0.3">
      <c r="A13" s="71" t="s">
        <v>27</v>
      </c>
      <c r="B13" s="73">
        <v>760633901.94708407</v>
      </c>
      <c r="C13" s="73">
        <v>288714083.08767349</v>
      </c>
      <c r="D13" s="73">
        <v>4132006350.8674688</v>
      </c>
      <c r="E13" s="73">
        <v>296217628.19392079</v>
      </c>
      <c r="F13" s="73">
        <v>364018550.18448257</v>
      </c>
      <c r="G13" s="73">
        <v>804578535.8893317</v>
      </c>
      <c r="H13" s="73">
        <v>383660301.82822973</v>
      </c>
      <c r="I13" s="73">
        <v>7029829351.9981909</v>
      </c>
      <c r="J13" s="73">
        <v>-347988989.56623894</v>
      </c>
      <c r="K13" s="74">
        <v>6681840362.4319534</v>
      </c>
    </row>
    <row r="14" spans="1:11" ht="15" customHeight="1" x14ac:dyDescent="0.3">
      <c r="A14" s="71" t="s">
        <v>28</v>
      </c>
      <c r="B14" s="73">
        <v>803173945.54935241</v>
      </c>
      <c r="C14" s="73">
        <v>291186121.8319965</v>
      </c>
      <c r="D14" s="73">
        <v>4345530485.2417259</v>
      </c>
      <c r="E14" s="73">
        <v>312793774.51917642</v>
      </c>
      <c r="F14" s="73">
        <v>365283646.92136699</v>
      </c>
      <c r="G14" s="73">
        <v>615530273.12484181</v>
      </c>
      <c r="H14" s="73">
        <v>373946711.94432646</v>
      </c>
      <c r="I14" s="73">
        <v>7107444959.1327858</v>
      </c>
      <c r="J14" s="73">
        <v>-313027558.96532696</v>
      </c>
      <c r="K14" s="74">
        <v>6794417400.1674633</v>
      </c>
    </row>
    <row r="15" spans="1:11" ht="15" customHeight="1" x14ac:dyDescent="0.3">
      <c r="A15" s="71" t="s">
        <v>29</v>
      </c>
      <c r="B15" s="73">
        <v>834397580.07990789</v>
      </c>
      <c r="C15" s="73">
        <v>308577421.21418166</v>
      </c>
      <c r="D15" s="73">
        <v>4734742324.8236504</v>
      </c>
      <c r="E15" s="73">
        <v>315652813.29155391</v>
      </c>
      <c r="F15" s="73">
        <v>381958858.85945541</v>
      </c>
      <c r="G15" s="73">
        <v>657856763.512622</v>
      </c>
      <c r="H15" s="73">
        <v>397337481.001091</v>
      </c>
      <c r="I15" s="73">
        <v>7630523242.782464</v>
      </c>
      <c r="J15" s="73">
        <v>-629715884.17520595</v>
      </c>
      <c r="K15" s="74">
        <v>7000807358.6072636</v>
      </c>
    </row>
    <row r="16" spans="1:11" ht="15" customHeight="1" x14ac:dyDescent="0.3">
      <c r="A16" s="71" t="s">
        <v>30</v>
      </c>
      <c r="B16" s="73">
        <v>864429094.29523456</v>
      </c>
      <c r="C16" s="73">
        <v>311451667.00785619</v>
      </c>
      <c r="D16" s="73">
        <v>5033059268.2570724</v>
      </c>
      <c r="E16" s="73">
        <v>315042660.9498958</v>
      </c>
      <c r="F16" s="73">
        <v>375833896.35654557</v>
      </c>
      <c r="G16" s="73">
        <v>467232606.80253792</v>
      </c>
      <c r="H16" s="73">
        <v>232306882.1314109</v>
      </c>
      <c r="I16" s="73">
        <v>7599356075.8005571</v>
      </c>
      <c r="J16" s="73">
        <v>-547408663.5498594</v>
      </c>
      <c r="K16" s="74">
        <v>7051947412.2506952</v>
      </c>
    </row>
    <row r="17" spans="1:11" ht="15" customHeight="1" x14ac:dyDescent="0.3">
      <c r="A17" s="72" t="s">
        <v>43</v>
      </c>
      <c r="B17" s="75">
        <v>894186022.42534304</v>
      </c>
      <c r="C17" s="75">
        <v>327217910.70710552</v>
      </c>
      <c r="D17" s="75">
        <v>5044117033.2365589</v>
      </c>
      <c r="E17" s="75">
        <v>332797989.06654</v>
      </c>
      <c r="F17" s="75">
        <v>396837305.06311029</v>
      </c>
      <c r="G17" s="75">
        <v>488711531.40717256</v>
      </c>
      <c r="H17" s="75">
        <v>405796232.78258628</v>
      </c>
      <c r="I17" s="75">
        <v>7889664024.6884184</v>
      </c>
      <c r="J17" s="75">
        <v>-471613253.82463413</v>
      </c>
      <c r="K17" s="76">
        <v>7418050770.863781</v>
      </c>
    </row>
    <row r="18" spans="1:11" ht="15" customHeight="1" x14ac:dyDescent="0.3">
      <c r="A18" s="72" t="s">
        <v>42</v>
      </c>
      <c r="B18" s="75">
        <v>939899993.88394654</v>
      </c>
      <c r="C18" s="75">
        <v>332585792.46664786</v>
      </c>
      <c r="D18" s="75">
        <v>5274190444.1413908</v>
      </c>
      <c r="E18" s="75">
        <v>345424740.84002131</v>
      </c>
      <c r="F18" s="75">
        <v>429262690.94941473</v>
      </c>
      <c r="G18" s="75">
        <v>539571701.38941514</v>
      </c>
      <c r="H18" s="75">
        <v>463788893.00053227</v>
      </c>
      <c r="I18" s="75">
        <v>8324724256.6713686</v>
      </c>
      <c r="J18" s="75">
        <v>-290783860.59174389</v>
      </c>
      <c r="K18" s="76">
        <v>8033940396.0796261</v>
      </c>
    </row>
    <row r="19" spans="1:11" s="116" customFormat="1" ht="15" customHeight="1" x14ac:dyDescent="0.3">
      <c r="A19" s="72" t="s">
        <v>49</v>
      </c>
      <c r="B19" s="104">
        <v>989938392.65159202</v>
      </c>
      <c r="C19" s="104">
        <v>350141006.02498847</v>
      </c>
      <c r="D19" s="104">
        <v>5786458920.287673</v>
      </c>
      <c r="E19" s="104">
        <v>395960695.42892551</v>
      </c>
      <c r="F19" s="104">
        <v>458585250.98746473</v>
      </c>
      <c r="G19" s="104">
        <v>520207961.37219292</v>
      </c>
      <c r="H19" s="104">
        <v>491038771.10225701</v>
      </c>
      <c r="I19" s="104">
        <v>8992330997.855093</v>
      </c>
      <c r="J19" s="104">
        <v>-246531826.45904317</v>
      </c>
      <c r="K19" s="105">
        <v>8745799171.3960476</v>
      </c>
    </row>
    <row r="20" spans="1:11" s="69" customFormat="1" ht="30" customHeight="1" x14ac:dyDescent="0.3">
      <c r="A20" s="115" t="s">
        <v>32</v>
      </c>
      <c r="B20" s="70"/>
      <c r="C20" s="70"/>
      <c r="D20" s="70"/>
      <c r="E20" s="70"/>
      <c r="F20" s="70"/>
      <c r="G20" s="70"/>
      <c r="H20" s="70"/>
      <c r="I20" s="70"/>
      <c r="J20" s="70"/>
      <c r="K20" s="70"/>
    </row>
    <row r="21" spans="1:11" ht="30" customHeight="1" x14ac:dyDescent="0.3">
      <c r="A21" s="39" t="s">
        <v>31</v>
      </c>
      <c r="B21" s="22" t="str">
        <f>B5</f>
        <v>Fournitures</v>
      </c>
      <c r="C21" s="23" t="s">
        <v>13</v>
      </c>
      <c r="D21" s="23" t="s">
        <v>33</v>
      </c>
      <c r="E21" s="23" t="s">
        <v>34</v>
      </c>
      <c r="F21" s="23" t="s">
        <v>14</v>
      </c>
      <c r="G21" s="23" t="s">
        <v>15</v>
      </c>
      <c r="H21" s="23" t="s">
        <v>16</v>
      </c>
      <c r="I21" s="23" t="s">
        <v>17</v>
      </c>
      <c r="J21" s="23" t="s">
        <v>18</v>
      </c>
      <c r="K21" s="34" t="s">
        <v>19</v>
      </c>
    </row>
    <row r="22" spans="1:11" ht="15" customHeight="1" x14ac:dyDescent="0.3">
      <c r="A22" s="71" t="s">
        <v>20</v>
      </c>
      <c r="B22" s="78" t="s">
        <v>1</v>
      </c>
      <c r="C22" s="78" t="s">
        <v>1</v>
      </c>
      <c r="D22" s="78" t="s">
        <v>1</v>
      </c>
      <c r="E22" s="78" t="s">
        <v>1</v>
      </c>
      <c r="F22" s="78" t="s">
        <v>1</v>
      </c>
      <c r="G22" s="78" t="s">
        <v>1</v>
      </c>
      <c r="H22" s="78" t="s">
        <v>1</v>
      </c>
      <c r="I22" s="78" t="s">
        <v>1</v>
      </c>
      <c r="J22" s="78" t="s">
        <v>1</v>
      </c>
      <c r="K22" s="79" t="s">
        <v>1</v>
      </c>
    </row>
    <row r="23" spans="1:11" ht="15" customHeight="1" x14ac:dyDescent="0.3">
      <c r="A23" s="71" t="s">
        <v>21</v>
      </c>
      <c r="B23" s="80">
        <f t="shared" ref="B23:K35" si="0">((B7-B6)/B6)*100</f>
        <v>6.9491568034198687</v>
      </c>
      <c r="C23" s="80">
        <f t="shared" si="0"/>
        <v>10.148975370027339</v>
      </c>
      <c r="D23" s="80">
        <f t="shared" si="0"/>
        <v>1.0421622543319065</v>
      </c>
      <c r="E23" s="80">
        <f t="shared" si="0"/>
        <v>-16.192451694411467</v>
      </c>
      <c r="F23" s="80">
        <f t="shared" si="0"/>
        <v>12.731755256695878</v>
      </c>
      <c r="G23" s="80">
        <f t="shared" si="0"/>
        <v>-51.683482854088972</v>
      </c>
      <c r="H23" s="80">
        <f t="shared" si="0"/>
        <v>30.981860780545201</v>
      </c>
      <c r="I23" s="80">
        <f t="shared" si="0"/>
        <v>-0.62444257441267892</v>
      </c>
      <c r="J23" s="80">
        <f t="shared" si="0"/>
        <v>18.762412594606833</v>
      </c>
      <c r="K23" s="81">
        <f t="shared" si="0"/>
        <v>-1.1640025396805949</v>
      </c>
    </row>
    <row r="24" spans="1:11" ht="15" customHeight="1" x14ac:dyDescent="0.3">
      <c r="A24" s="71" t="s">
        <v>22</v>
      </c>
      <c r="B24" s="80">
        <f t="shared" si="0"/>
        <v>6.4169935605497859</v>
      </c>
      <c r="C24" s="80">
        <f t="shared" si="0"/>
        <v>-17.354864760244155</v>
      </c>
      <c r="D24" s="80">
        <f t="shared" si="0"/>
        <v>5.5133436919723593</v>
      </c>
      <c r="E24" s="80">
        <f t="shared" si="0"/>
        <v>8.872622870604463</v>
      </c>
      <c r="F24" s="80">
        <f t="shared" si="0"/>
        <v>12.059959280006016</v>
      </c>
      <c r="G24" s="80">
        <f t="shared" si="0"/>
        <v>1.780456263997527</v>
      </c>
      <c r="H24" s="80">
        <f t="shared" si="0"/>
        <v>13.320600689550947</v>
      </c>
      <c r="I24" s="80">
        <f t="shared" si="0"/>
        <v>4.6942175668065662</v>
      </c>
      <c r="J24" s="80">
        <f t="shared" si="0"/>
        <v>-25.406532824425614</v>
      </c>
      <c r="K24" s="81">
        <f t="shared" si="0"/>
        <v>5.700856066841423</v>
      </c>
    </row>
    <row r="25" spans="1:11" ht="15" customHeight="1" x14ac:dyDescent="0.3">
      <c r="A25" s="71" t="s">
        <v>23</v>
      </c>
      <c r="B25" s="80">
        <f t="shared" si="0"/>
        <v>7.4752910502256507</v>
      </c>
      <c r="C25" s="80">
        <f t="shared" si="0"/>
        <v>7.842764130854329</v>
      </c>
      <c r="D25" s="80">
        <f t="shared" si="0"/>
        <v>5.2128125338796742</v>
      </c>
      <c r="E25" s="80">
        <f t="shared" si="0"/>
        <v>17.683082698096033</v>
      </c>
      <c r="F25" s="80">
        <f t="shared" si="0"/>
        <v>9.7044871245478177</v>
      </c>
      <c r="G25" s="80">
        <f t="shared" si="0"/>
        <v>14.6262087823619</v>
      </c>
      <c r="H25" s="80">
        <f t="shared" si="0"/>
        <v>9.3653967560963522</v>
      </c>
      <c r="I25" s="80">
        <f t="shared" si="0"/>
        <v>6.7884925926373132</v>
      </c>
      <c r="J25" s="80">
        <f t="shared" si="0"/>
        <v>16.235078257022725</v>
      </c>
      <c r="K25" s="81">
        <f t="shared" si="0"/>
        <v>6.5655498339914766</v>
      </c>
    </row>
    <row r="26" spans="1:11" ht="15" customHeight="1" x14ac:dyDescent="0.3">
      <c r="A26" s="71" t="s">
        <v>24</v>
      </c>
      <c r="B26" s="80">
        <f t="shared" si="0"/>
        <v>-0.7235046044885538</v>
      </c>
      <c r="C26" s="80">
        <f t="shared" si="0"/>
        <v>6.8292823935078513</v>
      </c>
      <c r="D26" s="80">
        <f t="shared" si="0"/>
        <v>4.9486257458980054</v>
      </c>
      <c r="E26" s="80">
        <f t="shared" si="0"/>
        <v>38.527163382663865</v>
      </c>
      <c r="F26" s="80">
        <f t="shared" si="0"/>
        <v>4.8058670364196638</v>
      </c>
      <c r="G26" s="80">
        <f t="shared" si="0"/>
        <v>12.094514688881013</v>
      </c>
      <c r="H26" s="80">
        <f t="shared" si="0"/>
        <v>6.8328594348334351</v>
      </c>
      <c r="I26" s="80">
        <f t="shared" si="0"/>
        <v>5.8072387579729616</v>
      </c>
      <c r="J26" s="80">
        <f t="shared" si="0"/>
        <v>4.5664994081081707</v>
      </c>
      <c r="K26" s="81">
        <f t="shared" si="0"/>
        <v>5.8391776202562733</v>
      </c>
    </row>
    <row r="27" spans="1:11" ht="15" customHeight="1" x14ac:dyDescent="0.3">
      <c r="A27" s="71" t="s">
        <v>25</v>
      </c>
      <c r="B27" s="80">
        <f t="shared" si="0"/>
        <v>3.9131715925518562</v>
      </c>
      <c r="C27" s="80">
        <f t="shared" si="0"/>
        <v>5.2887647275675063</v>
      </c>
      <c r="D27" s="80">
        <f t="shared" si="0"/>
        <v>2.9030752803014668</v>
      </c>
      <c r="E27" s="80">
        <f t="shared" si="0"/>
        <v>12.159504252909954</v>
      </c>
      <c r="F27" s="80">
        <f t="shared" si="0"/>
        <v>3.958883455127661</v>
      </c>
      <c r="G27" s="80">
        <f t="shared" si="0"/>
        <v>19.497762869703749</v>
      </c>
      <c r="H27" s="80">
        <f t="shared" si="0"/>
        <v>19.838182806477075</v>
      </c>
      <c r="I27" s="80">
        <f t="shared" si="0"/>
        <v>5.0445938811873816</v>
      </c>
      <c r="J27" s="80">
        <f t="shared" si="0"/>
        <v>65.181740877195466</v>
      </c>
      <c r="K27" s="81">
        <f t="shared" si="0"/>
        <v>3.5151701698162161</v>
      </c>
    </row>
    <row r="28" spans="1:11" ht="15" customHeight="1" x14ac:dyDescent="0.3">
      <c r="A28" s="71" t="s">
        <v>26</v>
      </c>
      <c r="B28" s="80">
        <f t="shared" si="0"/>
        <v>-1.1860226089915429</v>
      </c>
      <c r="C28" s="80">
        <f t="shared" si="0"/>
        <v>2.5332851125235565</v>
      </c>
      <c r="D28" s="80">
        <f t="shared" si="0"/>
        <v>1.7456426915259566</v>
      </c>
      <c r="E28" s="80">
        <f t="shared" si="0"/>
        <v>4.8431977273698665</v>
      </c>
      <c r="F28" s="80">
        <f t="shared" si="0"/>
        <v>-9.6897870165733568</v>
      </c>
      <c r="G28" s="80">
        <f t="shared" si="0"/>
        <v>128.79255185636592</v>
      </c>
      <c r="H28" s="80">
        <f t="shared" si="0"/>
        <v>2.203708767128266</v>
      </c>
      <c r="I28" s="80">
        <f t="shared" si="0"/>
        <v>6.5698585655844992</v>
      </c>
      <c r="J28" s="80">
        <f t="shared" si="0"/>
        <v>105.91509280346992</v>
      </c>
      <c r="K28" s="81">
        <f t="shared" si="0"/>
        <v>2.53814124017152</v>
      </c>
    </row>
    <row r="29" spans="1:11" ht="15" customHeight="1" x14ac:dyDescent="0.3">
      <c r="A29" s="71" t="s">
        <v>27</v>
      </c>
      <c r="B29" s="80">
        <f t="shared" si="0"/>
        <v>3.3533302797200286</v>
      </c>
      <c r="C29" s="80">
        <f t="shared" si="0"/>
        <v>-25.386610866774976</v>
      </c>
      <c r="D29" s="80">
        <f t="shared" si="0"/>
        <v>-3.2447479412325557</v>
      </c>
      <c r="E29" s="80">
        <f t="shared" si="0"/>
        <v>-7.2480241785931598</v>
      </c>
      <c r="F29" s="80">
        <f t="shared" si="0"/>
        <v>-5.4947378748412348</v>
      </c>
      <c r="G29" s="80">
        <f t="shared" si="0"/>
        <v>17.596790187203311</v>
      </c>
      <c r="H29" s="80">
        <f t="shared" si="0"/>
        <v>6.4152061120225419</v>
      </c>
      <c r="I29" s="80">
        <f t="shared" si="0"/>
        <v>-1.5807977627999668</v>
      </c>
      <c r="J29" s="80">
        <f t="shared" si="0"/>
        <v>-35.348230404005179</v>
      </c>
      <c r="K29" s="81">
        <f t="shared" si="0"/>
        <v>1.1711730183909324</v>
      </c>
    </row>
    <row r="30" spans="1:11" ht="15" customHeight="1" x14ac:dyDescent="0.3">
      <c r="A30" s="71" t="s">
        <v>28</v>
      </c>
      <c r="B30" s="80">
        <f t="shared" si="0"/>
        <v>5.5927093827100771</v>
      </c>
      <c r="C30" s="80">
        <f t="shared" si="0"/>
        <v>0.8562238176557303</v>
      </c>
      <c r="D30" s="80">
        <f t="shared" si="0"/>
        <v>5.1675654934419466</v>
      </c>
      <c r="E30" s="80">
        <f t="shared" si="0"/>
        <v>5.5959351326666997</v>
      </c>
      <c r="F30" s="80">
        <f t="shared" si="0"/>
        <v>0.34753633743205431</v>
      </c>
      <c r="G30" s="80">
        <f t="shared" si="0"/>
        <v>-23.496558052661392</v>
      </c>
      <c r="H30" s="80">
        <f t="shared" si="0"/>
        <v>-2.53182042489561</v>
      </c>
      <c r="I30" s="80">
        <f t="shared" si="0"/>
        <v>1.1040894913406838</v>
      </c>
      <c r="J30" s="80">
        <f t="shared" si="0"/>
        <v>-10.046705973223656</v>
      </c>
      <c r="K30" s="81">
        <f t="shared" si="0"/>
        <v>1.6848208222462802</v>
      </c>
    </row>
    <row r="31" spans="1:11" ht="15" customHeight="1" x14ac:dyDescent="0.3">
      <c r="A31" s="71" t="s">
        <v>29</v>
      </c>
      <c r="B31" s="80">
        <f t="shared" si="0"/>
        <v>3.8875308024588926</v>
      </c>
      <c r="C31" s="80">
        <f t="shared" si="0"/>
        <v>5.972571519812778</v>
      </c>
      <c r="D31" s="80">
        <f t="shared" si="0"/>
        <v>8.9566012919196911</v>
      </c>
      <c r="E31" s="80">
        <f t="shared" si="0"/>
        <v>0.91403314428887772</v>
      </c>
      <c r="F31" s="80">
        <f t="shared" si="0"/>
        <v>4.5650036837477197</v>
      </c>
      <c r="G31" s="80">
        <f t="shared" si="0"/>
        <v>6.8764270801666205</v>
      </c>
      <c r="H31" s="80">
        <f t="shared" si="0"/>
        <v>6.25510756202263</v>
      </c>
      <c r="I31" s="80">
        <f t="shared" si="0"/>
        <v>7.3595826159377191</v>
      </c>
      <c r="J31" s="80">
        <f t="shared" si="0"/>
        <v>101.16947091069304</v>
      </c>
      <c r="K31" s="81">
        <f t="shared" si="0"/>
        <v>3.0376402608811368</v>
      </c>
    </row>
    <row r="32" spans="1:11" ht="15" customHeight="1" x14ac:dyDescent="0.3">
      <c r="A32" s="71" t="s">
        <v>30</v>
      </c>
      <c r="B32" s="80">
        <f>((B16-B15)/B15)*100</f>
        <v>3.599185200471295</v>
      </c>
      <c r="C32" s="80">
        <f t="shared" si="0"/>
        <v>0.93145045491825951</v>
      </c>
      <c r="D32" s="80">
        <f t="shared" si="0"/>
        <v>6.300595110939498</v>
      </c>
      <c r="E32" s="80">
        <f t="shared" si="0"/>
        <v>-0.19329855967244172</v>
      </c>
      <c r="F32" s="80">
        <f t="shared" si="0"/>
        <v>-1.6035660283411739</v>
      </c>
      <c r="G32" s="80">
        <f t="shared" si="0"/>
        <v>-28.976544330447801</v>
      </c>
      <c r="H32" s="80">
        <f t="shared" si="0"/>
        <v>-41.534113130703361</v>
      </c>
      <c r="I32" s="80">
        <f t="shared" si="0"/>
        <v>-0.40845386338855849</v>
      </c>
      <c r="J32" s="80">
        <f t="shared" si="0"/>
        <v>-13.070532710660702</v>
      </c>
      <c r="K32" s="82">
        <f t="shared" si="0"/>
        <v>0.73048794265930828</v>
      </c>
    </row>
    <row r="33" spans="1:11" ht="15" customHeight="1" x14ac:dyDescent="0.3">
      <c r="A33" s="72" t="s">
        <v>43</v>
      </c>
      <c r="B33" s="83">
        <f>((B17-B16)/B16)*100</f>
        <v>3.4423792913135549</v>
      </c>
      <c r="C33" s="83">
        <f t="shared" ref="C33:J34" si="1">((C17-C16)/C16)*100</f>
        <v>5.0621799044188878</v>
      </c>
      <c r="D33" s="83">
        <f t="shared" si="1"/>
        <v>0.21970265776972905</v>
      </c>
      <c r="E33" s="83">
        <f t="shared" si="1"/>
        <v>5.6358488285711879</v>
      </c>
      <c r="F33" s="83">
        <f t="shared" si="1"/>
        <v>5.5884817495650365</v>
      </c>
      <c r="G33" s="83">
        <f t="shared" si="1"/>
        <v>4.5970517236850457</v>
      </c>
      <c r="H33" s="83">
        <f t="shared" si="1"/>
        <v>74.681106758187326</v>
      </c>
      <c r="I33" s="83">
        <f t="shared" si="1"/>
        <v>3.8201651033607953</v>
      </c>
      <c r="J33" s="84">
        <f t="shared" si="1"/>
        <v>-13.846220341801665</v>
      </c>
      <c r="K33" s="84">
        <f t="shared" si="0"/>
        <v>5.1915213941767107</v>
      </c>
    </row>
    <row r="34" spans="1:11" ht="15" customHeight="1" x14ac:dyDescent="0.3">
      <c r="A34" s="72" t="s">
        <v>42</v>
      </c>
      <c r="B34" s="83">
        <f>((B18-B17)/B17)*100</f>
        <v>5.1123558534958233</v>
      </c>
      <c r="C34" s="83">
        <f t="shared" si="1"/>
        <v>1.6404608622867121</v>
      </c>
      <c r="D34" s="83">
        <f t="shared" si="1"/>
        <v>4.561222695445772</v>
      </c>
      <c r="E34" s="83">
        <f t="shared" si="1"/>
        <v>3.7941190116256087</v>
      </c>
      <c r="F34" s="83">
        <f t="shared" si="1"/>
        <v>8.170952043217742</v>
      </c>
      <c r="G34" s="83">
        <f t="shared" si="1"/>
        <v>10.406992001150094</v>
      </c>
      <c r="H34" s="83">
        <f t="shared" si="1"/>
        <v>14.291079002947955</v>
      </c>
      <c r="I34" s="83">
        <f t="shared" si="1"/>
        <v>5.5143061937942512</v>
      </c>
      <c r="J34" s="84">
        <f t="shared" si="1"/>
        <v>-38.342729294908729</v>
      </c>
      <c r="K34" s="84">
        <f t="shared" si="0"/>
        <v>8.3025803440831538</v>
      </c>
    </row>
    <row r="35" spans="1:11" s="116" customFormat="1" ht="15" customHeight="1" x14ac:dyDescent="0.3">
      <c r="A35" s="72" t="s">
        <v>49</v>
      </c>
      <c r="B35" s="106">
        <f>((B19-B18)/B18)*100</f>
        <v>5.3238003078255085</v>
      </c>
      <c r="C35" s="106">
        <f t="shared" ref="C35:J35" si="2">((C19-C18)/C18)*100</f>
        <v>5.2784015300656799</v>
      </c>
      <c r="D35" s="106">
        <f t="shared" si="2"/>
        <v>9.712741350007823</v>
      </c>
      <c r="E35" s="106">
        <f t="shared" si="2"/>
        <v>14.630091193238886</v>
      </c>
      <c r="F35" s="106">
        <f t="shared" si="2"/>
        <v>6.830912785175042</v>
      </c>
      <c r="G35" s="106">
        <f t="shared" si="2"/>
        <v>-3.5887241616563559</v>
      </c>
      <c r="H35" s="106">
        <f t="shared" si="2"/>
        <v>5.8754917405263241</v>
      </c>
      <c r="I35" s="106">
        <f t="shared" si="2"/>
        <v>8.0195658210385723</v>
      </c>
      <c r="J35" s="106">
        <f t="shared" si="2"/>
        <v>-15.218187846687231</v>
      </c>
      <c r="K35" s="107">
        <f t="shared" si="0"/>
        <v>8.8606429749440494</v>
      </c>
    </row>
    <row r="36" spans="1:11" ht="17.25" customHeight="1" x14ac:dyDescent="0.3">
      <c r="A36" s="42" t="s">
        <v>0</v>
      </c>
      <c r="B36" s="43"/>
      <c r="C36" s="43"/>
      <c r="D36" s="43"/>
      <c r="E36" s="43"/>
      <c r="F36" s="43"/>
      <c r="G36" s="43"/>
      <c r="H36" s="43"/>
      <c r="I36" s="43"/>
      <c r="J36" s="43"/>
      <c r="K36" s="43"/>
    </row>
    <row r="37" spans="1:11" s="12" customFormat="1" ht="30" customHeight="1" x14ac:dyDescent="0.3">
      <c r="A37" s="85" t="s">
        <v>80</v>
      </c>
      <c r="B37" s="44"/>
      <c r="C37" s="44"/>
      <c r="D37" s="44"/>
      <c r="E37" s="44"/>
      <c r="F37" s="44"/>
      <c r="G37" s="44"/>
      <c r="H37" s="44"/>
      <c r="I37" s="44"/>
      <c r="J37" s="44"/>
      <c r="K37" s="44"/>
    </row>
    <row r="38" spans="1:11" s="121" customFormat="1" ht="20.25" customHeight="1" x14ac:dyDescent="0.3">
      <c r="A38" s="119" t="s">
        <v>102</v>
      </c>
      <c r="B38" s="120"/>
      <c r="C38" s="120"/>
      <c r="D38" s="120"/>
      <c r="E38" s="120"/>
      <c r="F38" s="120"/>
      <c r="G38" s="120"/>
      <c r="H38" s="120"/>
      <c r="I38" s="120"/>
      <c r="J38" s="120"/>
      <c r="K38" s="120"/>
    </row>
    <row r="39" spans="1:11" s="12" customFormat="1" ht="20.25" customHeight="1" x14ac:dyDescent="0.3">
      <c r="A39" s="114" t="s">
        <v>35</v>
      </c>
      <c r="B39" s="113"/>
      <c r="C39" s="113"/>
      <c r="D39" s="113"/>
      <c r="E39" s="113"/>
      <c r="F39" s="113"/>
      <c r="G39" s="113"/>
      <c r="H39" s="113"/>
      <c r="I39" s="113"/>
      <c r="J39" s="113"/>
      <c r="K39" s="113"/>
    </row>
    <row r="40" spans="1:11" ht="30" customHeight="1" x14ac:dyDescent="0.3">
      <c r="A40" s="39" t="s">
        <v>31</v>
      </c>
      <c r="B40" s="22" t="s">
        <v>11</v>
      </c>
      <c r="C40" s="23" t="s">
        <v>13</v>
      </c>
      <c r="D40" s="23" t="s">
        <v>33</v>
      </c>
      <c r="E40" s="23" t="s">
        <v>34</v>
      </c>
      <c r="F40" s="23" t="s">
        <v>14</v>
      </c>
      <c r="G40" s="23" t="s">
        <v>15</v>
      </c>
      <c r="H40" s="23" t="s">
        <v>16</v>
      </c>
      <c r="I40" s="23" t="s">
        <v>17</v>
      </c>
      <c r="J40" s="23" t="s">
        <v>18</v>
      </c>
      <c r="K40" s="34" t="s">
        <v>19</v>
      </c>
    </row>
    <row r="41" spans="1:11" ht="15" customHeight="1" x14ac:dyDescent="0.3">
      <c r="A41" s="72" t="s">
        <v>20</v>
      </c>
      <c r="B41" s="92">
        <v>10.874369061199694</v>
      </c>
      <c r="C41" s="92">
        <v>6.2966634936927859</v>
      </c>
      <c r="D41" s="92">
        <v>63.836948426010096</v>
      </c>
      <c r="E41" s="92">
        <v>3.3639215212519549</v>
      </c>
      <c r="F41" s="92">
        <v>5.2041235602287967</v>
      </c>
      <c r="G41" s="92">
        <v>7.2967300144178822</v>
      </c>
      <c r="H41" s="92">
        <v>3.1272439231987588</v>
      </c>
      <c r="I41" s="93">
        <f>SUM(B41:H41)</f>
        <v>99.999999999999972</v>
      </c>
      <c r="J41" s="92">
        <v>-2.7077623427580519</v>
      </c>
      <c r="K41" s="94">
        <v>97.292237657241969</v>
      </c>
    </row>
    <row r="42" spans="1:11" ht="15" customHeight="1" x14ac:dyDescent="0.3">
      <c r="A42" s="72" t="s">
        <v>21</v>
      </c>
      <c r="B42" s="92">
        <v>11.703125315652843</v>
      </c>
      <c r="C42" s="92">
        <v>6.9792919913879716</v>
      </c>
      <c r="D42" s="92">
        <v>64.907543341452694</v>
      </c>
      <c r="E42" s="92">
        <v>2.8369351849888846</v>
      </c>
      <c r="F42" s="92">
        <v>5.9035642034674121</v>
      </c>
      <c r="G42" s="92">
        <v>3.5476790267536118</v>
      </c>
      <c r="H42" s="92">
        <v>4.1218609362965797</v>
      </c>
      <c r="I42" s="93">
        <f t="shared" ref="I42:I54" si="3">SUM(B42:H42)</f>
        <v>100</v>
      </c>
      <c r="J42" s="92">
        <v>-3.2360109154564616</v>
      </c>
      <c r="K42" s="94">
        <v>96.763989084543525</v>
      </c>
    </row>
    <row r="43" spans="1:11" ht="15" customHeight="1" x14ac:dyDescent="0.3">
      <c r="A43" s="72" t="s">
        <v>22</v>
      </c>
      <c r="B43" s="92">
        <v>11.89570389175911</v>
      </c>
      <c r="C43" s="92">
        <v>5.5094210923152298</v>
      </c>
      <c r="D43" s="92">
        <v>65.415379072087845</v>
      </c>
      <c r="E43" s="92">
        <v>2.9501588691519984</v>
      </c>
      <c r="F43" s="92">
        <v>6.318908337275789</v>
      </c>
      <c r="G43" s="92">
        <v>3.4489430114971271</v>
      </c>
      <c r="H43" s="92">
        <v>4.4614857259128637</v>
      </c>
      <c r="I43" s="93">
        <f t="shared" si="3"/>
        <v>99.999999999999957</v>
      </c>
      <c r="J43" s="92">
        <v>-2.3056218348245574</v>
      </c>
      <c r="K43" s="94">
        <v>97.694378165175394</v>
      </c>
    </row>
    <row r="44" spans="1:11" ht="15" customHeight="1" x14ac:dyDescent="0.3">
      <c r="A44" s="72" t="s">
        <v>23</v>
      </c>
      <c r="B44" s="92">
        <v>11.972209804394785</v>
      </c>
      <c r="C44" s="92">
        <v>5.5638129627186981</v>
      </c>
      <c r="D44" s="92">
        <v>64.450165444312873</v>
      </c>
      <c r="E44" s="92">
        <v>3.2511348530344666</v>
      </c>
      <c r="F44" s="92">
        <v>6.4914541023839147</v>
      </c>
      <c r="G44" s="92">
        <v>3.7020773691639781</v>
      </c>
      <c r="H44" s="92">
        <v>4.5691454639913331</v>
      </c>
      <c r="I44" s="93">
        <f t="shared" si="3"/>
        <v>100.00000000000004</v>
      </c>
      <c r="J44" s="92">
        <v>-2.509578774786545</v>
      </c>
      <c r="K44" s="94">
        <v>97.490421225213524</v>
      </c>
    </row>
    <row r="45" spans="1:11" ht="15" customHeight="1" x14ac:dyDescent="0.3">
      <c r="A45" s="72" t="s">
        <v>24</v>
      </c>
      <c r="B45" s="92">
        <v>11.233248740559668</v>
      </c>
      <c r="C45" s="92">
        <v>5.6175565410844532</v>
      </c>
      <c r="D45" s="92">
        <v>63.927160106205029</v>
      </c>
      <c r="E45" s="92">
        <v>4.2565186867372189</v>
      </c>
      <c r="F45" s="92">
        <v>6.4300182436828139</v>
      </c>
      <c r="G45" s="92">
        <v>3.9220621472446759</v>
      </c>
      <c r="H45" s="92">
        <v>4.6134355344861522</v>
      </c>
      <c r="I45" s="93">
        <f t="shared" si="3"/>
        <v>100.00000000000001</v>
      </c>
      <c r="J45" s="92">
        <v>-2.4801504183336784</v>
      </c>
      <c r="K45" s="94">
        <v>97.519849581666321</v>
      </c>
    </row>
    <row r="46" spans="1:11" ht="15" customHeight="1" x14ac:dyDescent="0.3">
      <c r="A46" s="72" t="s">
        <v>25</v>
      </c>
      <c r="B46" s="92">
        <v>11.112256811996152</v>
      </c>
      <c r="C46" s="92">
        <v>5.6306142671848196</v>
      </c>
      <c r="D46" s="92">
        <v>62.623892632734723</v>
      </c>
      <c r="E46" s="92">
        <v>4.5448224235858916</v>
      </c>
      <c r="F46" s="92">
        <v>6.3635594418636847</v>
      </c>
      <c r="G46" s="92">
        <v>4.4617017888782726</v>
      </c>
      <c r="H46" s="92">
        <v>5.2631526337564569</v>
      </c>
      <c r="I46" s="93">
        <f t="shared" si="3"/>
        <v>100</v>
      </c>
      <c r="J46" s="92">
        <v>-3.9000156847770069</v>
      </c>
      <c r="K46" s="94">
        <v>96.099984315222926</v>
      </c>
    </row>
    <row r="47" spans="1:11" ht="15" customHeight="1" x14ac:dyDescent="0.3">
      <c r="A47" s="72" t="s">
        <v>26</v>
      </c>
      <c r="B47" s="92">
        <v>10.30353524123254</v>
      </c>
      <c r="C47" s="92">
        <v>5.4173420682604201</v>
      </c>
      <c r="D47" s="92">
        <v>59.789027493561676</v>
      </c>
      <c r="E47" s="92">
        <v>4.4711865287740755</v>
      </c>
      <c r="F47" s="92">
        <v>5.3926543233022164</v>
      </c>
      <c r="G47" s="92">
        <v>9.5787322197801021</v>
      </c>
      <c r="H47" s="92">
        <v>5.0475221250889604</v>
      </c>
      <c r="I47" s="93">
        <f t="shared" si="3"/>
        <v>99.999999999999986</v>
      </c>
      <c r="J47" s="92">
        <v>-7.5356400250041107</v>
      </c>
      <c r="K47" s="94">
        <v>92.464359974995816</v>
      </c>
    </row>
    <row r="48" spans="1:11" ht="15" customHeight="1" x14ac:dyDescent="0.3">
      <c r="A48" s="72" t="s">
        <v>27</v>
      </c>
      <c r="B48" s="92">
        <v>10.820090557829516</v>
      </c>
      <c r="C48" s="92">
        <v>4.1069856554285789</v>
      </c>
      <c r="D48" s="92">
        <v>58.778188544405687</v>
      </c>
      <c r="E48" s="92">
        <v>4.2137243076849735</v>
      </c>
      <c r="F48" s="92">
        <v>5.1781989570061508</v>
      </c>
      <c r="G48" s="92">
        <v>11.445207210622184</v>
      </c>
      <c r="H48" s="92">
        <v>5.4576047670229197</v>
      </c>
      <c r="I48" s="93">
        <f t="shared" si="3"/>
        <v>100</v>
      </c>
      <c r="J48" s="92">
        <v>-4.9501769124356478</v>
      </c>
      <c r="K48" s="94">
        <v>95.049823087564377</v>
      </c>
    </row>
    <row r="49" spans="1:11" ht="15" customHeight="1" x14ac:dyDescent="0.3">
      <c r="A49" s="72" t="s">
        <v>28</v>
      </c>
      <c r="B49" s="92">
        <v>11.300459590859099</v>
      </c>
      <c r="C49" s="92">
        <v>4.0969170145712326</v>
      </c>
      <c r="D49" s="92">
        <v>61.140543616280716</v>
      </c>
      <c r="E49" s="92">
        <v>4.4009313658806288</v>
      </c>
      <c r="F49" s="92">
        <v>5.1394509422403889</v>
      </c>
      <c r="G49" s="92">
        <v>8.6603593367812124</v>
      </c>
      <c r="H49" s="92">
        <v>5.2613381333867348</v>
      </c>
      <c r="I49" s="93">
        <f t="shared" si="3"/>
        <v>100</v>
      </c>
      <c r="J49" s="92">
        <v>-4.404220655456486</v>
      </c>
      <c r="K49" s="94">
        <v>95.595779344543573</v>
      </c>
    </row>
    <row r="50" spans="1:11" ht="15" customHeight="1" x14ac:dyDescent="0.3">
      <c r="A50" s="72" t="s">
        <v>29</v>
      </c>
      <c r="B50" s="92">
        <v>10.934998210891308</v>
      </c>
      <c r="C50" s="92">
        <v>4.0439876977775793</v>
      </c>
      <c r="D50" s="92">
        <v>62.05003476402662</v>
      </c>
      <c r="E50" s="92">
        <v>4.1367125588683926</v>
      </c>
      <c r="F50" s="92">
        <v>5.0056706035295999</v>
      </c>
      <c r="G50" s="92">
        <v>8.6213847016962255</v>
      </c>
      <c r="H50" s="92">
        <v>5.2072114632102506</v>
      </c>
      <c r="I50" s="93">
        <f t="shared" si="3"/>
        <v>99.999999999999986</v>
      </c>
      <c r="J50" s="92">
        <v>-8.2525911282799598</v>
      </c>
      <c r="K50" s="94">
        <v>91.747408871720111</v>
      </c>
    </row>
    <row r="51" spans="1:11" ht="15" customHeight="1" x14ac:dyDescent="0.3">
      <c r="A51" s="72" t="s">
        <v>30</v>
      </c>
      <c r="B51" s="92">
        <v>11.375030800937576</v>
      </c>
      <c r="C51" s="92">
        <v>4.0983954943188552</v>
      </c>
      <c r="D51" s="92">
        <v>66.230075522903604</v>
      </c>
      <c r="E51" s="92">
        <v>4.1456494182858448</v>
      </c>
      <c r="F51" s="92">
        <v>4.9456018721553745</v>
      </c>
      <c r="G51" s="92">
        <v>6.1483183856905548</v>
      </c>
      <c r="H51" s="92">
        <v>3.0569285057081426</v>
      </c>
      <c r="I51" s="93">
        <f t="shared" si="3"/>
        <v>99.999999999999957</v>
      </c>
      <c r="J51" s="92">
        <v>-7.2033558908106876</v>
      </c>
      <c r="K51" s="94">
        <v>92.796644109189273</v>
      </c>
    </row>
    <row r="52" spans="1:11" ht="15" customHeight="1" x14ac:dyDescent="0.3">
      <c r="A52" s="72" t="s">
        <v>43</v>
      </c>
      <c r="B52" s="92">
        <v>11.333638791553694</v>
      </c>
      <c r="C52" s="92">
        <v>4.1474251588302344</v>
      </c>
      <c r="D52" s="92">
        <v>63.933229823886741</v>
      </c>
      <c r="E52" s="92">
        <v>4.2181515971420973</v>
      </c>
      <c r="F52" s="92">
        <v>5.0298378209936807</v>
      </c>
      <c r="G52" s="92">
        <v>6.1943262714089142</v>
      </c>
      <c r="H52" s="92">
        <v>5.1433905361846142</v>
      </c>
      <c r="I52" s="93">
        <f t="shared" si="3"/>
        <v>99.999999999999972</v>
      </c>
      <c r="J52" s="92">
        <v>-5.9776088354188097</v>
      </c>
      <c r="K52" s="94">
        <v>94.022391164581151</v>
      </c>
    </row>
    <row r="53" spans="1:11" ht="15" customHeight="1" x14ac:dyDescent="0.3">
      <c r="A53" s="72" t="s">
        <v>42</v>
      </c>
      <c r="B53" s="92">
        <v>11.29046398300482</v>
      </c>
      <c r="C53" s="92">
        <v>3.9951568630049965</v>
      </c>
      <c r="D53" s="92">
        <v>63.355737457786617</v>
      </c>
      <c r="E53" s="92">
        <v>4.149383573434287</v>
      </c>
      <c r="F53" s="92">
        <v>5.156479394562612</v>
      </c>
      <c r="G53" s="92">
        <v>6.4815564426293948</v>
      </c>
      <c r="H53" s="92">
        <v>5.5712222855772726</v>
      </c>
      <c r="I53" s="93">
        <f t="shared" si="3"/>
        <v>100.00000000000001</v>
      </c>
      <c r="J53" s="92">
        <v>-3.4930149230914407</v>
      </c>
      <c r="K53" s="94">
        <v>96.506985076908578</v>
      </c>
    </row>
    <row r="54" spans="1:11" s="116" customFormat="1" ht="15" customHeight="1" x14ac:dyDescent="0.3">
      <c r="A54" s="72" t="s">
        <v>49</v>
      </c>
      <c r="B54" s="108">
        <v>11.00869610880336</v>
      </c>
      <c r="C54" s="108">
        <v>3.8937735511349199</v>
      </c>
      <c r="D54" s="108">
        <v>64.348820363350683</v>
      </c>
      <c r="E54" s="108">
        <v>4.4033153975690231</v>
      </c>
      <c r="F54" s="108">
        <v>5.0997372216041574</v>
      </c>
      <c r="G54" s="108">
        <v>5.785017939133648</v>
      </c>
      <c r="H54" s="108">
        <v>5.4606394184042228</v>
      </c>
      <c r="I54" s="109">
        <f t="shared" si="3"/>
        <v>100.00000000000001</v>
      </c>
      <c r="J54" s="108">
        <v>-2.7415786464916323</v>
      </c>
      <c r="K54" s="110">
        <v>97.258421353508339</v>
      </c>
    </row>
    <row r="55" spans="1:11" ht="30" customHeight="1" x14ac:dyDescent="0.3">
      <c r="A55" s="20" t="s">
        <v>32</v>
      </c>
      <c r="B55" s="24"/>
      <c r="C55" s="24"/>
      <c r="D55" s="24"/>
      <c r="E55" s="24"/>
      <c r="F55" s="24"/>
      <c r="G55" s="24"/>
      <c r="H55" s="24"/>
      <c r="I55" s="24"/>
      <c r="J55" s="24"/>
      <c r="K55" s="24"/>
    </row>
    <row r="56" spans="1:11" ht="30" customHeight="1" x14ac:dyDescent="0.3">
      <c r="A56" s="39" t="s">
        <v>31</v>
      </c>
      <c r="B56" s="22" t="str">
        <f>B40</f>
        <v>Fournitures</v>
      </c>
      <c r="C56" s="23" t="s">
        <v>13</v>
      </c>
      <c r="D56" s="23" t="s">
        <v>33</v>
      </c>
      <c r="E56" s="23" t="s">
        <v>34</v>
      </c>
      <c r="F56" s="23" t="s">
        <v>14</v>
      </c>
      <c r="G56" s="23" t="s">
        <v>15</v>
      </c>
      <c r="H56" s="23" t="s">
        <v>16</v>
      </c>
      <c r="I56" s="23" t="s">
        <v>17</v>
      </c>
      <c r="J56" s="23" t="s">
        <v>18</v>
      </c>
      <c r="K56" s="34" t="s">
        <v>19</v>
      </c>
    </row>
    <row r="57" spans="1:11" ht="15" customHeight="1" x14ac:dyDescent="0.3">
      <c r="A57" s="90" t="s">
        <v>20</v>
      </c>
      <c r="B57" s="78" t="s">
        <v>1</v>
      </c>
      <c r="C57" s="78" t="s">
        <v>1</v>
      </c>
      <c r="D57" s="78" t="s">
        <v>1</v>
      </c>
      <c r="E57" s="78" t="s">
        <v>1</v>
      </c>
      <c r="F57" s="78" t="s">
        <v>1</v>
      </c>
      <c r="G57" s="78" t="s">
        <v>1</v>
      </c>
      <c r="H57" s="78" t="s">
        <v>1</v>
      </c>
      <c r="I57" s="78" t="s">
        <v>1</v>
      </c>
      <c r="J57" s="78" t="s">
        <v>1</v>
      </c>
      <c r="K57" s="79" t="s">
        <v>1</v>
      </c>
    </row>
    <row r="58" spans="1:11" ht="15" customHeight="1" x14ac:dyDescent="0.3">
      <c r="A58" s="91" t="s">
        <v>21</v>
      </c>
      <c r="B58" s="83">
        <f t="shared" ref="B58:B70" si="4">((B42-B41)/B41)*100</f>
        <v>7.6211893286774064</v>
      </c>
      <c r="C58" s="83">
        <f t="shared" ref="C58:K66" si="5">((C42-C41)/C41)*100</f>
        <v>10.841114478786393</v>
      </c>
      <c r="D58" s="83">
        <f t="shared" si="5"/>
        <v>1.6770772128675071</v>
      </c>
      <c r="E58" s="83">
        <f t="shared" si="5"/>
        <v>-15.665833252463662</v>
      </c>
      <c r="F58" s="83">
        <f t="shared" si="5"/>
        <v>13.440123685454248</v>
      </c>
      <c r="G58" s="83">
        <f t="shared" si="5"/>
        <v>-51.379878113297053</v>
      </c>
      <c r="H58" s="83">
        <f t="shared" si="5"/>
        <v>31.804906733353207</v>
      </c>
      <c r="I58" s="83">
        <f t="shared" si="5"/>
        <v>2.842170943040402E-14</v>
      </c>
      <c r="J58" s="83">
        <f t="shared" si="5"/>
        <v>19.50867564545381</v>
      </c>
      <c r="K58" s="84">
        <f t="shared" si="5"/>
        <v>-0.54295037858976047</v>
      </c>
    </row>
    <row r="59" spans="1:11" ht="15" customHeight="1" x14ac:dyDescent="0.3">
      <c r="A59" s="91" t="s">
        <v>22</v>
      </c>
      <c r="B59" s="83">
        <f t="shared" si="4"/>
        <v>1.6455311800232995</v>
      </c>
      <c r="C59" s="83">
        <f t="shared" ref="C59:C66" si="6">((C43-C42)/C42)*100</f>
        <v>-21.060458580705241</v>
      </c>
      <c r="D59" s="83">
        <f t="shared" si="5"/>
        <v>0.78239863117855102</v>
      </c>
      <c r="E59" s="83">
        <f t="shared" ref="E59:I66" si="7">((E43-E42)/E42)*100</f>
        <v>3.9910564316807755</v>
      </c>
      <c r="F59" s="83">
        <f t="shared" si="7"/>
        <v>7.0354809314079763</v>
      </c>
      <c r="G59" s="83">
        <f t="shared" si="7"/>
        <v>-2.7831157923786423</v>
      </c>
      <c r="H59" s="83">
        <f t="shared" si="7"/>
        <v>8.2395984451001638</v>
      </c>
      <c r="I59" s="83">
        <f t="shared" si="7"/>
        <v>-4.2632564145606011E-14</v>
      </c>
      <c r="J59" s="83">
        <f t="shared" si="5"/>
        <v>-28.751110702006589</v>
      </c>
      <c r="K59" s="84">
        <f t="shared" si="5"/>
        <v>0.9615034367991796</v>
      </c>
    </row>
    <row r="60" spans="1:11" ht="15" customHeight="1" x14ac:dyDescent="0.3">
      <c r="A60" s="91" t="s">
        <v>23</v>
      </c>
      <c r="B60" s="83">
        <f t="shared" si="4"/>
        <v>0.64313901330946055</v>
      </c>
      <c r="C60" s="83">
        <f t="shared" si="6"/>
        <v>0.98725200873348229</v>
      </c>
      <c r="D60" s="83">
        <f t="shared" si="5"/>
        <v>-1.4755148429412983</v>
      </c>
      <c r="E60" s="83">
        <f t="shared" si="7"/>
        <v>10.202026305416613</v>
      </c>
      <c r="F60" s="83">
        <f t="shared" si="7"/>
        <v>2.7306261762061532</v>
      </c>
      <c r="G60" s="83">
        <f t="shared" si="7"/>
        <v>7.3394763793725222</v>
      </c>
      <c r="H60" s="83">
        <f t="shared" si="7"/>
        <v>2.413091617735506</v>
      </c>
      <c r="I60" s="83">
        <f t="shared" si="7"/>
        <v>8.526512829121206E-14</v>
      </c>
      <c r="J60" s="83">
        <f t="shared" si="5"/>
        <v>8.8460708031726032</v>
      </c>
      <c r="K60" s="84">
        <f t="shared" si="5"/>
        <v>-0.20877039579189766</v>
      </c>
    </row>
    <row r="61" spans="1:11" ht="15" customHeight="1" x14ac:dyDescent="0.3">
      <c r="A61" s="91" t="s">
        <v>24</v>
      </c>
      <c r="B61" s="83">
        <f t="shared" si="4"/>
        <v>-6.1723029909136491</v>
      </c>
      <c r="C61" s="83">
        <f t="shared" si="6"/>
        <v>0.96594868889147445</v>
      </c>
      <c r="D61" s="83">
        <f t="shared" si="5"/>
        <v>-0.81148796826555525</v>
      </c>
      <c r="E61" s="83">
        <f t="shared" si="7"/>
        <v>30.924088945875965</v>
      </c>
      <c r="F61" s="83">
        <f t="shared" si="7"/>
        <v>-0.94641135456136338</v>
      </c>
      <c r="G61" s="83">
        <f t="shared" si="7"/>
        <v>5.9421982888049669</v>
      </c>
      <c r="H61" s="83">
        <f t="shared" si="7"/>
        <v>0.96932940401792034</v>
      </c>
      <c r="I61" s="83">
        <f t="shared" si="7"/>
        <v>-2.8421709430403995E-14</v>
      </c>
      <c r="J61" s="83">
        <f t="shared" si="5"/>
        <v>-1.1726412714567858</v>
      </c>
      <c r="K61" s="84">
        <f t="shared" si="5"/>
        <v>3.0185895273561872E-2</v>
      </c>
    </row>
    <row r="62" spans="1:11" ht="15" customHeight="1" x14ac:dyDescent="0.3">
      <c r="A62" s="91" t="s">
        <v>25</v>
      </c>
      <c r="B62" s="83">
        <f t="shared" si="4"/>
        <v>-1.0770875937844477</v>
      </c>
      <c r="C62" s="83">
        <f t="shared" si="6"/>
        <v>0.23244494300800783</v>
      </c>
      <c r="D62" s="83">
        <f t="shared" si="5"/>
        <v>-2.0386756916858659</v>
      </c>
      <c r="E62" s="83">
        <f t="shared" si="7"/>
        <v>6.7732285011925626</v>
      </c>
      <c r="F62" s="83">
        <f t="shared" si="7"/>
        <v>-1.0335709682382601</v>
      </c>
      <c r="G62" s="83">
        <f t="shared" si="7"/>
        <v>13.759079315270512</v>
      </c>
      <c r="H62" s="83">
        <f t="shared" si="7"/>
        <v>14.083151144381834</v>
      </c>
      <c r="I62" s="83">
        <f t="shared" si="7"/>
        <v>-1.4210854715202002E-14</v>
      </c>
      <c r="J62" s="83">
        <f t="shared" si="5"/>
        <v>57.249159403697924</v>
      </c>
      <c r="K62" s="84">
        <f t="shared" si="5"/>
        <v>-1.4559756526842806</v>
      </c>
    </row>
    <row r="63" spans="1:11" ht="15" customHeight="1" x14ac:dyDescent="0.3">
      <c r="A63" s="91" t="s">
        <v>26</v>
      </c>
      <c r="B63" s="83">
        <f t="shared" si="4"/>
        <v>-7.2777437063060253</v>
      </c>
      <c r="C63" s="83">
        <f t="shared" si="6"/>
        <v>-3.7877252605874352</v>
      </c>
      <c r="D63" s="83">
        <f t="shared" si="5"/>
        <v>-4.526810806537453</v>
      </c>
      <c r="E63" s="83">
        <f t="shared" si="7"/>
        <v>-1.6202150039938621</v>
      </c>
      <c r="F63" s="83">
        <f t="shared" si="7"/>
        <v>-15.257264859886671</v>
      </c>
      <c r="G63" s="83">
        <f t="shared" si="7"/>
        <v>114.68786290596789</v>
      </c>
      <c r="H63" s="83">
        <f t="shared" si="7"/>
        <v>-4.0969837599711623</v>
      </c>
      <c r="I63" s="83">
        <f t="shared" si="7"/>
        <v>-1.4210854715202004E-14</v>
      </c>
      <c r="J63" s="83">
        <f t="shared" si="5"/>
        <v>93.220762019447605</v>
      </c>
      <c r="K63" s="84">
        <f t="shared" si="5"/>
        <v>-3.78316850531598</v>
      </c>
    </row>
    <row r="64" spans="1:11" ht="15" customHeight="1" x14ac:dyDescent="0.3">
      <c r="A64" s="91" t="s">
        <v>27</v>
      </c>
      <c r="B64" s="83">
        <f t="shared" si="4"/>
        <v>5.0133794324285201</v>
      </c>
      <c r="C64" s="83">
        <f t="shared" si="6"/>
        <v>-24.188179301230907</v>
      </c>
      <c r="D64" s="83">
        <f t="shared" si="5"/>
        <v>-1.690676352387301</v>
      </c>
      <c r="E64" s="83">
        <f t="shared" si="7"/>
        <v>-5.7582527463843878</v>
      </c>
      <c r="F64" s="83">
        <f t="shared" si="7"/>
        <v>-3.9768053622384389</v>
      </c>
      <c r="G64" s="83">
        <f t="shared" si="7"/>
        <v>19.485616133916007</v>
      </c>
      <c r="H64" s="83">
        <f t="shared" si="7"/>
        <v>8.1244347577125655</v>
      </c>
      <c r="I64" s="83">
        <f t="shared" si="7"/>
        <v>1.4210854715202007E-14</v>
      </c>
      <c r="J64" s="83">
        <f t="shared" si="5"/>
        <v>-34.309801211172534</v>
      </c>
      <c r="K64" s="84">
        <f t="shared" si="5"/>
        <v>2.7961726153381923</v>
      </c>
    </row>
    <row r="65" spans="1:11" ht="15" customHeight="1" x14ac:dyDescent="0.3">
      <c r="A65" s="91" t="s">
        <v>28</v>
      </c>
      <c r="B65" s="83">
        <f t="shared" si="4"/>
        <v>4.4396027044522546</v>
      </c>
      <c r="C65" s="83">
        <f t="shared" si="6"/>
        <v>-0.24515890003262178</v>
      </c>
      <c r="D65" s="83">
        <f t="shared" si="5"/>
        <v>4.0191015245226893</v>
      </c>
      <c r="E65" s="83">
        <f t="shared" si="7"/>
        <v>4.4427932281717579</v>
      </c>
      <c r="F65" s="83">
        <f t="shared" si="7"/>
        <v>-0.7482913477732549</v>
      </c>
      <c r="G65" s="83">
        <f t="shared" si="7"/>
        <v>-24.332000483629358</v>
      </c>
      <c r="H65" s="83">
        <f t="shared" si="7"/>
        <v>-3.596204599169734</v>
      </c>
      <c r="I65" s="83">
        <f t="shared" si="7"/>
        <v>0</v>
      </c>
      <c r="J65" s="83">
        <f t="shared" si="5"/>
        <v>-11.029025156810681</v>
      </c>
      <c r="K65" s="84">
        <f t="shared" si="5"/>
        <v>0.57438955617648535</v>
      </c>
    </row>
    <row r="66" spans="1:11" ht="15" customHeight="1" x14ac:dyDescent="0.3">
      <c r="A66" s="91" t="s">
        <v>29</v>
      </c>
      <c r="B66" s="83">
        <f t="shared" si="4"/>
        <v>-3.2340399700505174</v>
      </c>
      <c r="C66" s="83">
        <f t="shared" si="6"/>
        <v>-1.2919304102427052</v>
      </c>
      <c r="D66" s="83">
        <f t="shared" si="5"/>
        <v>1.487541807697832</v>
      </c>
      <c r="E66" s="83">
        <f t="shared" si="7"/>
        <v>-6.003702058629262</v>
      </c>
      <c r="F66" s="83">
        <f t="shared" si="7"/>
        <v>-2.6030083799665862</v>
      </c>
      <c r="G66" s="83">
        <f t="shared" si="7"/>
        <v>-0.45003484924070775</v>
      </c>
      <c r="H66" s="83">
        <f t="shared" si="7"/>
        <v>-1.0287624327547782</v>
      </c>
      <c r="I66" s="83">
        <f t="shared" si="7"/>
        <v>-1.4210854715202004E-14</v>
      </c>
      <c r="J66" s="83">
        <f t="shared" si="5"/>
        <v>87.379147728569023</v>
      </c>
      <c r="K66" s="84">
        <f t="shared" si="5"/>
        <v>-4.0256698561484336</v>
      </c>
    </row>
    <row r="67" spans="1:11" ht="15" customHeight="1" x14ac:dyDescent="0.3">
      <c r="A67" s="91" t="s">
        <v>30</v>
      </c>
      <c r="B67" s="83">
        <f t="shared" si="4"/>
        <v>4.0240755559337336</v>
      </c>
      <c r="C67" s="83">
        <f t="shared" ref="C67:K67" si="8">((C51-C50)/C50)*100</f>
        <v>1.3453996551764082</v>
      </c>
      <c r="D67" s="83">
        <f t="shared" si="8"/>
        <v>6.7365647332406562</v>
      </c>
      <c r="E67" s="83">
        <f t="shared" si="8"/>
        <v>0.21603771812216138</v>
      </c>
      <c r="F67" s="83">
        <f t="shared" si="8"/>
        <v>-1.200013667137221</v>
      </c>
      <c r="G67" s="83">
        <f t="shared" si="8"/>
        <v>-28.685256505478801</v>
      </c>
      <c r="H67" s="83">
        <f t="shared" si="8"/>
        <v>-41.294327543526663</v>
      </c>
      <c r="I67" s="83">
        <f t="shared" si="8"/>
        <v>-2.8421709430404014E-14</v>
      </c>
      <c r="J67" s="83">
        <f t="shared" si="8"/>
        <v>-12.714009711128851</v>
      </c>
      <c r="K67" s="84">
        <f t="shared" si="8"/>
        <v>1.143612937272362</v>
      </c>
    </row>
    <row r="68" spans="1:11" ht="15" customHeight="1" x14ac:dyDescent="0.3">
      <c r="A68" s="91" t="s">
        <v>43</v>
      </c>
      <c r="B68" s="83">
        <f t="shared" si="4"/>
        <v>-0.36388481146328422</v>
      </c>
      <c r="C68" s="83">
        <f t="shared" ref="C68:K68" si="9">((C52-C51)/C51)*100</f>
        <v>1.1963136446773759</v>
      </c>
      <c r="D68" s="83">
        <f t="shared" si="9"/>
        <v>-3.4679798881137787</v>
      </c>
      <c r="E68" s="83">
        <f t="shared" si="9"/>
        <v>1.7488738564446906</v>
      </c>
      <c r="F68" s="83">
        <f t="shared" si="9"/>
        <v>1.703249695705789</v>
      </c>
      <c r="G68" s="83">
        <f t="shared" si="9"/>
        <v>0.74830031290242016</v>
      </c>
      <c r="H68" s="83">
        <f t="shared" si="9"/>
        <v>68.253543600397009</v>
      </c>
      <c r="I68" s="83">
        <f t="shared" si="9"/>
        <v>1.421085471520201E-14</v>
      </c>
      <c r="J68" s="83">
        <f t="shared" si="9"/>
        <v>-17.016333414201593</v>
      </c>
      <c r="K68" s="84">
        <f t="shared" si="9"/>
        <v>1.3208958870857455</v>
      </c>
    </row>
    <row r="69" spans="1:11" ht="15" customHeight="1" x14ac:dyDescent="0.3">
      <c r="A69" s="91" t="s">
        <v>42</v>
      </c>
      <c r="B69" s="83">
        <f t="shared" si="4"/>
        <v>-0.38094392580298442</v>
      </c>
      <c r="C69" s="83">
        <f t="shared" ref="C69:K69" si="10">((C53-C52)/C52)*100</f>
        <v>-3.6713934548293241</v>
      </c>
      <c r="D69" s="83">
        <f t="shared" si="10"/>
        <v>-0.90327419354678229</v>
      </c>
      <c r="E69" s="83">
        <f t="shared" si="10"/>
        <v>-1.6302881042588031</v>
      </c>
      <c r="F69" s="83">
        <f t="shared" si="10"/>
        <v>2.5178063006395761</v>
      </c>
      <c r="G69" s="83">
        <f t="shared" si="10"/>
        <v>4.6369880861175456</v>
      </c>
      <c r="H69" s="83">
        <f t="shared" si="10"/>
        <v>8.3180879690700227</v>
      </c>
      <c r="I69" s="83">
        <f t="shared" si="10"/>
        <v>4.2632564145606024E-14</v>
      </c>
      <c r="J69" s="84">
        <f t="shared" si="10"/>
        <v>-41.565013381363066</v>
      </c>
      <c r="K69" s="84">
        <f t="shared" si="10"/>
        <v>2.6425555461339822</v>
      </c>
    </row>
    <row r="70" spans="1:11" s="116" customFormat="1" ht="15" customHeight="1" x14ac:dyDescent="0.3">
      <c r="A70" s="122" t="s">
        <v>49</v>
      </c>
      <c r="B70" s="106">
        <f t="shared" si="4"/>
        <v>-2.4956270586009248</v>
      </c>
      <c r="C70" s="106">
        <f t="shared" ref="C70:J70" si="11">((C54-C53)/C53)*100</f>
        <v>-2.5376553498783072</v>
      </c>
      <c r="D70" s="106">
        <f t="shared" si="11"/>
        <v>1.5674711484902979</v>
      </c>
      <c r="E70" s="106">
        <f t="shared" si="11"/>
        <v>6.1197481418804198</v>
      </c>
      <c r="F70" s="106">
        <f t="shared" si="11"/>
        <v>-1.1004053078984051</v>
      </c>
      <c r="G70" s="106">
        <f t="shared" si="11"/>
        <v>-10.746469766344882</v>
      </c>
      <c r="H70" s="106">
        <f t="shared" si="11"/>
        <v>-1.9848941848779871</v>
      </c>
      <c r="I70" s="106">
        <f t="shared" si="11"/>
        <v>0</v>
      </c>
      <c r="J70" s="106">
        <f t="shared" si="11"/>
        <v>-21.512541261483101</v>
      </c>
      <c r="K70" s="107">
        <f>((K54-K53)/K53)*100</f>
        <v>0.77863408125424849</v>
      </c>
    </row>
    <row r="71" spans="1:11" ht="17.25" customHeight="1" x14ac:dyDescent="0.3">
      <c r="A71" s="13" t="s">
        <v>0</v>
      </c>
      <c r="B71" s="14"/>
      <c r="C71" s="14"/>
      <c r="D71" s="14"/>
      <c r="E71" s="14"/>
      <c r="F71" s="14"/>
      <c r="G71" s="14"/>
      <c r="H71" s="14"/>
      <c r="I71" s="14"/>
      <c r="J71" s="14"/>
      <c r="K71" s="14"/>
    </row>
    <row r="72" spans="1:11" s="12" customFormat="1" ht="12" customHeight="1" x14ac:dyDescent="0.3">
      <c r="A72" s="85" t="s">
        <v>80</v>
      </c>
      <c r="B72" s="44"/>
      <c r="C72" s="44"/>
      <c r="D72" s="44"/>
      <c r="E72" s="44"/>
      <c r="F72" s="44"/>
      <c r="G72" s="44"/>
      <c r="H72" s="44"/>
      <c r="I72" s="44"/>
      <c r="J72" s="44"/>
      <c r="K72" s="44"/>
    </row>
  </sheetData>
  <mergeCells count="1">
    <mergeCell ref="A2:B2"/>
  </mergeCells>
  <phoneticPr fontId="0" type="noConversion"/>
  <hyperlinks>
    <hyperlink ref="A2" location="'Table of contents'!A1" display="Back to Table of Contents"/>
    <hyperlink ref="A2:B2" location="'Table des matières'!A1" display="Retour à la table des matières"/>
  </hyperlinks>
  <pageMargins left="0.75" right="0.75" top="0.75" bottom="0.57499999999999996" header="0.375" footer="0.375"/>
  <pageSetup scale="58" orientation="landscape" r:id="rId1"/>
  <headerFooter alignWithMargins="0">
    <oddFooter>&amp;L&amp;L&amp;"Arial"&amp;9© 2020 ICIS</oddFooter>
  </headerFooter>
  <rowBreaks count="1" manualBreakCount="1">
    <brk id="37"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72"/>
  <sheetViews>
    <sheetView showGridLines="0" topLeftCell="A2" zoomScaleNormal="100" workbookViewId="0"/>
  </sheetViews>
  <sheetFormatPr defaultColWidth="9.33203125" defaultRowHeight="15" customHeight="1" x14ac:dyDescent="0.3"/>
  <cols>
    <col min="1" max="1" width="17.6640625" style="3" customWidth="1"/>
    <col min="2" max="11" width="16.08203125" style="2" customWidth="1"/>
    <col min="12" max="16384" width="9.33203125" style="2"/>
  </cols>
  <sheetData>
    <row r="1" spans="1:11" s="60" customFormat="1" ht="15" hidden="1" customHeight="1" x14ac:dyDescent="0.3">
      <c r="A1" s="60" t="s">
        <v>70</v>
      </c>
      <c r="B1" s="61"/>
      <c r="C1" s="61"/>
      <c r="D1" s="61"/>
      <c r="E1" s="61"/>
      <c r="F1" s="61"/>
      <c r="G1" s="61"/>
      <c r="H1" s="61"/>
      <c r="I1" s="61"/>
      <c r="J1" s="61"/>
      <c r="K1" s="61"/>
    </row>
    <row r="2" spans="1:11" s="11" customFormat="1" ht="24" customHeight="1" x14ac:dyDescent="0.3">
      <c r="A2" s="123" t="s">
        <v>10</v>
      </c>
      <c r="B2" s="123"/>
    </row>
    <row r="3" spans="1:11" s="65" customFormat="1" ht="20.25" customHeight="1" x14ac:dyDescent="0.3">
      <c r="A3" s="63" t="s">
        <v>103</v>
      </c>
      <c r="B3" s="62"/>
      <c r="C3" s="64"/>
      <c r="D3" s="64"/>
      <c r="E3" s="64"/>
      <c r="F3" s="64"/>
      <c r="G3" s="64"/>
      <c r="H3" s="64"/>
      <c r="I3" s="64"/>
      <c r="J3" s="64"/>
      <c r="K3" s="64"/>
    </row>
    <row r="4" spans="1:11" s="12" customFormat="1" ht="20.25" customHeight="1" x14ac:dyDescent="0.3">
      <c r="A4" s="114" t="s">
        <v>12</v>
      </c>
      <c r="B4" s="113"/>
      <c r="C4" s="113"/>
      <c r="D4" s="113"/>
      <c r="E4" s="113"/>
      <c r="F4" s="113"/>
      <c r="G4" s="113"/>
      <c r="H4" s="113"/>
      <c r="I4" s="113"/>
      <c r="J4" s="113"/>
      <c r="K4" s="113"/>
    </row>
    <row r="5" spans="1:11" ht="30" customHeight="1" x14ac:dyDescent="0.3">
      <c r="A5" s="39" t="s">
        <v>31</v>
      </c>
      <c r="B5" s="22" t="s">
        <v>11</v>
      </c>
      <c r="C5" s="23" t="s">
        <v>13</v>
      </c>
      <c r="D5" s="23" t="s">
        <v>33</v>
      </c>
      <c r="E5" s="23" t="s">
        <v>34</v>
      </c>
      <c r="F5" s="23" t="s">
        <v>14</v>
      </c>
      <c r="G5" s="23" t="s">
        <v>15</v>
      </c>
      <c r="H5" s="23" t="s">
        <v>16</v>
      </c>
      <c r="I5" s="23" t="s">
        <v>17</v>
      </c>
      <c r="J5" s="23" t="s">
        <v>18</v>
      </c>
      <c r="K5" s="34" t="s">
        <v>19</v>
      </c>
    </row>
    <row r="6" spans="1:11" ht="15" customHeight="1" x14ac:dyDescent="0.3">
      <c r="A6" s="71" t="s">
        <v>20</v>
      </c>
      <c r="B6" s="73">
        <v>4489645</v>
      </c>
      <c r="C6" s="77">
        <v>515365</v>
      </c>
      <c r="D6" s="73">
        <v>18262229</v>
      </c>
      <c r="E6" s="73">
        <v>1503168</v>
      </c>
      <c r="F6" s="73">
        <v>1501534</v>
      </c>
      <c r="G6" s="73">
        <v>1941223</v>
      </c>
      <c r="H6" s="73">
        <v>1555169</v>
      </c>
      <c r="I6" s="73">
        <v>29768333</v>
      </c>
      <c r="J6" s="77">
        <v>-504051</v>
      </c>
      <c r="K6" s="74">
        <v>29264282</v>
      </c>
    </row>
    <row r="7" spans="1:11" ht="15" customHeight="1" x14ac:dyDescent="0.3">
      <c r="A7" s="71" t="s">
        <v>21</v>
      </c>
      <c r="B7" s="73">
        <v>4331652</v>
      </c>
      <c r="C7" s="73">
        <v>1106240</v>
      </c>
      <c r="D7" s="73">
        <v>19428691</v>
      </c>
      <c r="E7" s="73">
        <v>1753611</v>
      </c>
      <c r="F7" s="73">
        <v>1014317</v>
      </c>
      <c r="G7" s="73">
        <v>2046052</v>
      </c>
      <c r="H7" s="73">
        <v>1597165</v>
      </c>
      <c r="I7" s="73">
        <v>31277728</v>
      </c>
      <c r="J7" s="77">
        <v>-567182</v>
      </c>
      <c r="K7" s="74">
        <v>30710546</v>
      </c>
    </row>
    <row r="8" spans="1:11" ht="15" customHeight="1" x14ac:dyDescent="0.3">
      <c r="A8" s="71" t="s">
        <v>22</v>
      </c>
      <c r="B8" s="73">
        <v>4717016</v>
      </c>
      <c r="C8" s="73">
        <v>1094587</v>
      </c>
      <c r="D8" s="73">
        <v>21394177</v>
      </c>
      <c r="E8" s="73">
        <v>1980063</v>
      </c>
      <c r="F8" s="73">
        <v>1085994</v>
      </c>
      <c r="G8" s="73">
        <v>2078605</v>
      </c>
      <c r="H8" s="73">
        <v>1681506</v>
      </c>
      <c r="I8" s="73">
        <v>34031948</v>
      </c>
      <c r="J8" s="77">
        <v>-584902</v>
      </c>
      <c r="K8" s="74">
        <v>33447046</v>
      </c>
    </row>
    <row r="9" spans="1:11" ht="15" customHeight="1" x14ac:dyDescent="0.3">
      <c r="A9" s="71" t="s">
        <v>23</v>
      </c>
      <c r="B9" s="73">
        <v>5040371</v>
      </c>
      <c r="C9" s="77">
        <v>923599</v>
      </c>
      <c r="D9" s="73">
        <v>22999063</v>
      </c>
      <c r="E9" s="73">
        <v>2357395</v>
      </c>
      <c r="F9" s="73">
        <v>1257021</v>
      </c>
      <c r="G9" s="73">
        <v>2464274</v>
      </c>
      <c r="H9" s="73">
        <v>3345761</v>
      </c>
      <c r="I9" s="73">
        <v>38387484</v>
      </c>
      <c r="J9" s="77">
        <v>-541160</v>
      </c>
      <c r="K9" s="74">
        <v>37846324</v>
      </c>
    </row>
    <row r="10" spans="1:11" ht="15" customHeight="1" x14ac:dyDescent="0.3">
      <c r="A10" s="71" t="s">
        <v>24</v>
      </c>
      <c r="B10" s="73">
        <v>4786643</v>
      </c>
      <c r="C10" s="73">
        <v>1004176</v>
      </c>
      <c r="D10" s="73">
        <v>25673441</v>
      </c>
      <c r="E10" s="73">
        <v>3168744</v>
      </c>
      <c r="F10" s="73">
        <v>1541787</v>
      </c>
      <c r="G10" s="73">
        <v>2915523</v>
      </c>
      <c r="H10" s="73">
        <v>3613973</v>
      </c>
      <c r="I10" s="73">
        <v>42704287</v>
      </c>
      <c r="J10" s="77">
        <v>-748626</v>
      </c>
      <c r="K10" s="74">
        <v>41955661</v>
      </c>
    </row>
    <row r="11" spans="1:11" ht="15" customHeight="1" x14ac:dyDescent="0.3">
      <c r="A11" s="71" t="s">
        <v>25</v>
      </c>
      <c r="B11" s="73">
        <v>5339023</v>
      </c>
      <c r="C11" s="73">
        <v>1268755</v>
      </c>
      <c r="D11" s="73">
        <v>28312541</v>
      </c>
      <c r="E11" s="73">
        <v>2760676</v>
      </c>
      <c r="F11" s="73">
        <v>1514582</v>
      </c>
      <c r="G11" s="73">
        <v>3249620</v>
      </c>
      <c r="H11" s="73">
        <v>3649613</v>
      </c>
      <c r="I11" s="73">
        <v>46094810</v>
      </c>
      <c r="J11" s="77">
        <v>-992235</v>
      </c>
      <c r="K11" s="74">
        <v>45102575</v>
      </c>
    </row>
    <row r="12" spans="1:11" ht="15" customHeight="1" x14ac:dyDescent="0.3">
      <c r="A12" s="71" t="s">
        <v>26</v>
      </c>
      <c r="B12" s="73">
        <v>6391143</v>
      </c>
      <c r="C12" s="73">
        <v>1804707</v>
      </c>
      <c r="D12" s="73">
        <v>31596029</v>
      </c>
      <c r="E12" s="73">
        <v>3300490</v>
      </c>
      <c r="F12" s="73">
        <v>2094977</v>
      </c>
      <c r="G12" s="73">
        <v>3688654</v>
      </c>
      <c r="H12" s="73">
        <v>4604674</v>
      </c>
      <c r="I12" s="73">
        <v>53480674</v>
      </c>
      <c r="J12" s="73">
        <v>-1212021</v>
      </c>
      <c r="K12" s="74">
        <v>52268653</v>
      </c>
    </row>
    <row r="13" spans="1:11" ht="15" customHeight="1" x14ac:dyDescent="0.3">
      <c r="A13" s="71" t="s">
        <v>27</v>
      </c>
      <c r="B13" s="73">
        <v>6538345</v>
      </c>
      <c r="C13" s="73">
        <v>1312727</v>
      </c>
      <c r="D13" s="73">
        <v>32415229</v>
      </c>
      <c r="E13" s="73">
        <v>2931508</v>
      </c>
      <c r="F13" s="73">
        <v>2002765</v>
      </c>
      <c r="G13" s="73">
        <v>3784000</v>
      </c>
      <c r="H13" s="73">
        <v>5258920</v>
      </c>
      <c r="I13" s="73">
        <v>54243494</v>
      </c>
      <c r="J13" s="73">
        <v>-1176221</v>
      </c>
      <c r="K13" s="74">
        <v>53067273</v>
      </c>
    </row>
    <row r="14" spans="1:11" ht="15" customHeight="1" x14ac:dyDescent="0.3">
      <c r="A14" s="71" t="s">
        <v>28</v>
      </c>
      <c r="B14" s="73">
        <v>6766738</v>
      </c>
      <c r="C14" s="73">
        <v>1383068</v>
      </c>
      <c r="D14" s="73">
        <v>32912503</v>
      </c>
      <c r="E14" s="73">
        <v>2949201</v>
      </c>
      <c r="F14" s="73">
        <v>1672981</v>
      </c>
      <c r="G14" s="73">
        <v>3854631</v>
      </c>
      <c r="H14" s="73">
        <v>8862965</v>
      </c>
      <c r="I14" s="73">
        <v>58402087</v>
      </c>
      <c r="J14" s="73">
        <v>-1171687</v>
      </c>
      <c r="K14" s="74">
        <v>57230400</v>
      </c>
    </row>
    <row r="15" spans="1:11" ht="15" customHeight="1" x14ac:dyDescent="0.3">
      <c r="A15" s="71" t="s">
        <v>29</v>
      </c>
      <c r="B15" s="73">
        <v>8614062</v>
      </c>
      <c r="C15" s="73">
        <v>1843172</v>
      </c>
      <c r="D15" s="73">
        <v>38160554</v>
      </c>
      <c r="E15" s="73">
        <v>3460686</v>
      </c>
      <c r="F15" s="73">
        <v>2006149</v>
      </c>
      <c r="G15" s="73">
        <v>4417064</v>
      </c>
      <c r="H15" s="73">
        <v>10159471</v>
      </c>
      <c r="I15" s="73">
        <v>68661158</v>
      </c>
      <c r="J15" s="73">
        <v>-1324436</v>
      </c>
      <c r="K15" s="74">
        <v>67336722</v>
      </c>
    </row>
    <row r="16" spans="1:11" ht="15" customHeight="1" x14ac:dyDescent="0.3">
      <c r="A16" s="71" t="s">
        <v>30</v>
      </c>
      <c r="B16" s="73">
        <v>8006814</v>
      </c>
      <c r="C16" s="73">
        <v>2125510</v>
      </c>
      <c r="D16" s="73">
        <v>38471356</v>
      </c>
      <c r="E16" s="73">
        <v>4430188</v>
      </c>
      <c r="F16" s="73">
        <v>2446825</v>
      </c>
      <c r="G16" s="73">
        <v>5111022</v>
      </c>
      <c r="H16" s="73">
        <v>9756265</v>
      </c>
      <c r="I16" s="73">
        <v>70347980</v>
      </c>
      <c r="J16" s="73">
        <v>-1442488</v>
      </c>
      <c r="K16" s="74">
        <v>68905492</v>
      </c>
    </row>
    <row r="17" spans="1:11" ht="15" customHeight="1" x14ac:dyDescent="0.3">
      <c r="A17" s="72" t="s">
        <v>43</v>
      </c>
      <c r="B17" s="75">
        <v>8358561</v>
      </c>
      <c r="C17" s="73">
        <v>2291763</v>
      </c>
      <c r="D17" s="73">
        <v>41248885</v>
      </c>
      <c r="E17" s="73">
        <v>3401037</v>
      </c>
      <c r="F17" s="73">
        <v>1919331</v>
      </c>
      <c r="G17" s="73">
        <v>5669711</v>
      </c>
      <c r="H17" s="73">
        <v>9549168</v>
      </c>
      <c r="I17" s="73">
        <v>72438456</v>
      </c>
      <c r="J17" s="73">
        <v>-1638569</v>
      </c>
      <c r="K17" s="76">
        <v>70799887</v>
      </c>
    </row>
    <row r="18" spans="1:11" ht="15" customHeight="1" x14ac:dyDescent="0.3">
      <c r="A18" s="72" t="s">
        <v>42</v>
      </c>
      <c r="B18" s="75">
        <v>9364620</v>
      </c>
      <c r="C18" s="73">
        <v>2738739</v>
      </c>
      <c r="D18" s="73">
        <v>43678883</v>
      </c>
      <c r="E18" s="73">
        <v>3877287</v>
      </c>
      <c r="F18" s="73">
        <v>1885066</v>
      </c>
      <c r="G18" s="73">
        <v>5970294</v>
      </c>
      <c r="H18" s="73">
        <v>10662940</v>
      </c>
      <c r="I18" s="73">
        <v>78177829</v>
      </c>
      <c r="J18" s="73">
        <v>-1495845</v>
      </c>
      <c r="K18" s="76">
        <v>76681984</v>
      </c>
    </row>
    <row r="19" spans="1:11" s="116" customFormat="1" ht="15" customHeight="1" x14ac:dyDescent="0.3">
      <c r="A19" s="72" t="s">
        <v>49</v>
      </c>
      <c r="B19" s="104">
        <v>9981088</v>
      </c>
      <c r="C19" s="117">
        <v>3133426</v>
      </c>
      <c r="D19" s="117">
        <v>45517092</v>
      </c>
      <c r="E19" s="117">
        <v>4230454</v>
      </c>
      <c r="F19" s="117">
        <v>2135453</v>
      </c>
      <c r="G19" s="117">
        <v>6504144</v>
      </c>
      <c r="H19" s="117">
        <v>11786458</v>
      </c>
      <c r="I19" s="117">
        <v>83288115</v>
      </c>
      <c r="J19" s="117">
        <v>-1418113</v>
      </c>
      <c r="K19" s="105">
        <v>81870002</v>
      </c>
    </row>
    <row r="20" spans="1:11" s="69" customFormat="1" ht="30" customHeight="1" x14ac:dyDescent="0.3">
      <c r="A20" s="115" t="s">
        <v>32</v>
      </c>
      <c r="B20" s="70"/>
      <c r="C20" s="70"/>
      <c r="D20" s="70"/>
      <c r="E20" s="70"/>
      <c r="F20" s="70"/>
      <c r="G20" s="70"/>
      <c r="H20" s="70"/>
      <c r="I20" s="70"/>
      <c r="J20" s="70"/>
      <c r="K20" s="70"/>
    </row>
    <row r="21" spans="1:11" ht="30" customHeight="1" x14ac:dyDescent="0.3">
      <c r="A21" s="39" t="s">
        <v>31</v>
      </c>
      <c r="B21" s="22" t="str">
        <f>B5</f>
        <v>Fournitures</v>
      </c>
      <c r="C21" s="23" t="s">
        <v>13</v>
      </c>
      <c r="D21" s="23" t="s">
        <v>33</v>
      </c>
      <c r="E21" s="23" t="s">
        <v>34</v>
      </c>
      <c r="F21" s="23" t="s">
        <v>14</v>
      </c>
      <c r="G21" s="23" t="s">
        <v>15</v>
      </c>
      <c r="H21" s="23" t="s">
        <v>16</v>
      </c>
      <c r="I21" s="23" t="s">
        <v>17</v>
      </c>
      <c r="J21" s="23" t="s">
        <v>18</v>
      </c>
      <c r="K21" s="34" t="s">
        <v>19</v>
      </c>
    </row>
    <row r="22" spans="1:11" ht="15" customHeight="1" x14ac:dyDescent="0.3">
      <c r="A22" s="71" t="s">
        <v>20</v>
      </c>
      <c r="B22" s="78" t="s">
        <v>1</v>
      </c>
      <c r="C22" s="78" t="s">
        <v>1</v>
      </c>
      <c r="D22" s="78" t="s">
        <v>1</v>
      </c>
      <c r="E22" s="78" t="s">
        <v>1</v>
      </c>
      <c r="F22" s="78" t="s">
        <v>1</v>
      </c>
      <c r="G22" s="78" t="s">
        <v>1</v>
      </c>
      <c r="H22" s="78" t="s">
        <v>1</v>
      </c>
      <c r="I22" s="78" t="s">
        <v>1</v>
      </c>
      <c r="J22" s="78" t="s">
        <v>1</v>
      </c>
      <c r="K22" s="79" t="s">
        <v>1</v>
      </c>
    </row>
    <row r="23" spans="1:11" ht="15" customHeight="1" x14ac:dyDescent="0.3">
      <c r="A23" s="71" t="s">
        <v>21</v>
      </c>
      <c r="B23" s="80">
        <f t="shared" ref="B23:K35" si="0">((B7-B6)/B6)*100</f>
        <v>-3.5190532881775733</v>
      </c>
      <c r="C23" s="80">
        <f t="shared" si="0"/>
        <v>114.65175167114569</v>
      </c>
      <c r="D23" s="80">
        <f t="shared" si="0"/>
        <v>6.3872925917203212</v>
      </c>
      <c r="E23" s="80">
        <f t="shared" si="0"/>
        <v>16.661011942776856</v>
      </c>
      <c r="F23" s="80">
        <f t="shared" si="0"/>
        <v>-32.447949896572439</v>
      </c>
      <c r="G23" s="80">
        <f t="shared" si="0"/>
        <v>5.400152378165723</v>
      </c>
      <c r="H23" s="80">
        <f t="shared" si="0"/>
        <v>2.7004139099994919</v>
      </c>
      <c r="I23" s="80">
        <f t="shared" si="0"/>
        <v>5.0704720348297636</v>
      </c>
      <c r="J23" s="80">
        <f t="shared" si="0"/>
        <v>12.524724680637474</v>
      </c>
      <c r="K23" s="81">
        <f t="shared" si="0"/>
        <v>4.9420792213525004</v>
      </c>
    </row>
    <row r="24" spans="1:11" ht="15" customHeight="1" x14ac:dyDescent="0.3">
      <c r="A24" s="71" t="s">
        <v>22</v>
      </c>
      <c r="B24" s="80">
        <f t="shared" si="0"/>
        <v>8.8964672138943754</v>
      </c>
      <c r="C24" s="80">
        <f t="shared" si="0"/>
        <v>-1.0533880532253399</v>
      </c>
      <c r="D24" s="80">
        <f t="shared" si="0"/>
        <v>10.11640979827205</v>
      </c>
      <c r="E24" s="80">
        <f t="shared" si="0"/>
        <v>12.913468266337288</v>
      </c>
      <c r="F24" s="80">
        <f t="shared" si="0"/>
        <v>7.066528511303666</v>
      </c>
      <c r="G24" s="80">
        <f t="shared" si="0"/>
        <v>1.591015282114042</v>
      </c>
      <c r="H24" s="80">
        <f t="shared" si="0"/>
        <v>5.2806691857134362</v>
      </c>
      <c r="I24" s="80">
        <f t="shared" si="0"/>
        <v>8.805690745823993</v>
      </c>
      <c r="J24" s="80">
        <f t="shared" si="0"/>
        <v>3.1242176232673109</v>
      </c>
      <c r="K24" s="81">
        <f t="shared" si="0"/>
        <v>8.9106198242128283</v>
      </c>
    </row>
    <row r="25" spans="1:11" ht="15" customHeight="1" x14ac:dyDescent="0.3">
      <c r="A25" s="71" t="s">
        <v>23</v>
      </c>
      <c r="B25" s="80">
        <f t="shared" si="0"/>
        <v>6.8550753272831804</v>
      </c>
      <c r="C25" s="80">
        <f t="shared" si="0"/>
        <v>-15.621234310292376</v>
      </c>
      <c r="D25" s="80">
        <f t="shared" si="0"/>
        <v>7.5015084712069076</v>
      </c>
      <c r="E25" s="80">
        <f t="shared" si="0"/>
        <v>19.056565371909883</v>
      </c>
      <c r="F25" s="80">
        <f t="shared" si="0"/>
        <v>15.748429549334528</v>
      </c>
      <c r="G25" s="80">
        <f t="shared" si="0"/>
        <v>18.554222663757663</v>
      </c>
      <c r="H25" s="80">
        <f t="shared" si="0"/>
        <v>98.974074430897062</v>
      </c>
      <c r="I25" s="80">
        <f t="shared" si="0"/>
        <v>12.798374045470451</v>
      </c>
      <c r="J25" s="80">
        <f t="shared" si="0"/>
        <v>-7.4785177687886168</v>
      </c>
      <c r="K25" s="81">
        <f t="shared" si="0"/>
        <v>13.152964240848055</v>
      </c>
    </row>
    <row r="26" spans="1:11" ht="15" customHeight="1" x14ac:dyDescent="0.3">
      <c r="A26" s="71" t="s">
        <v>24</v>
      </c>
      <c r="B26" s="80">
        <f t="shared" si="0"/>
        <v>-5.0339151621973857</v>
      </c>
      <c r="C26" s="80">
        <f t="shared" si="0"/>
        <v>8.7242407148556893</v>
      </c>
      <c r="D26" s="80">
        <f t="shared" si="0"/>
        <v>11.628204157708511</v>
      </c>
      <c r="E26" s="80">
        <f t="shared" si="0"/>
        <v>34.41718507080909</v>
      </c>
      <c r="F26" s="80">
        <f t="shared" si="0"/>
        <v>22.65403680606768</v>
      </c>
      <c r="G26" s="80">
        <f t="shared" si="0"/>
        <v>18.311640669828112</v>
      </c>
      <c r="H26" s="80">
        <f t="shared" si="0"/>
        <v>8.0164721867461548</v>
      </c>
      <c r="I26" s="80">
        <f t="shared" si="0"/>
        <v>11.245339757093745</v>
      </c>
      <c r="J26" s="80">
        <f t="shared" si="0"/>
        <v>38.337275482297287</v>
      </c>
      <c r="K26" s="81">
        <f t="shared" si="0"/>
        <v>10.857955451631181</v>
      </c>
    </row>
    <row r="27" spans="1:11" ht="15" customHeight="1" x14ac:dyDescent="0.3">
      <c r="A27" s="71" t="s">
        <v>25</v>
      </c>
      <c r="B27" s="80">
        <f t="shared" si="0"/>
        <v>11.540029202094244</v>
      </c>
      <c r="C27" s="80">
        <f t="shared" si="0"/>
        <v>26.347871289495068</v>
      </c>
      <c r="D27" s="80">
        <f t="shared" si="0"/>
        <v>10.279494673113744</v>
      </c>
      <c r="E27" s="80">
        <f t="shared" si="0"/>
        <v>-12.877909985786165</v>
      </c>
      <c r="F27" s="80">
        <f t="shared" si="0"/>
        <v>-1.7645109214178094</v>
      </c>
      <c r="G27" s="80">
        <f t="shared" si="0"/>
        <v>11.459247620409787</v>
      </c>
      <c r="H27" s="80">
        <f t="shared" si="0"/>
        <v>0.98617228186264805</v>
      </c>
      <c r="I27" s="80">
        <f t="shared" si="0"/>
        <v>7.9395377798954936</v>
      </c>
      <c r="J27" s="80">
        <f t="shared" si="0"/>
        <v>32.540814772663516</v>
      </c>
      <c r="K27" s="81">
        <f t="shared" si="0"/>
        <v>7.5005706619662122</v>
      </c>
    </row>
    <row r="28" spans="1:11" ht="15" customHeight="1" x14ac:dyDescent="0.3">
      <c r="A28" s="71" t="s">
        <v>26</v>
      </c>
      <c r="B28" s="80">
        <f t="shared" si="0"/>
        <v>19.706227150547956</v>
      </c>
      <c r="C28" s="80">
        <f t="shared" si="0"/>
        <v>42.242355695149968</v>
      </c>
      <c r="D28" s="80">
        <f t="shared" si="0"/>
        <v>11.597291814959314</v>
      </c>
      <c r="E28" s="80">
        <f t="shared" si="0"/>
        <v>19.553689023992675</v>
      </c>
      <c r="F28" s="80">
        <f t="shared" si="0"/>
        <v>38.320473899729429</v>
      </c>
      <c r="G28" s="80">
        <f t="shared" si="0"/>
        <v>13.510318129504373</v>
      </c>
      <c r="H28" s="80">
        <f t="shared" si="0"/>
        <v>26.168829407391964</v>
      </c>
      <c r="I28" s="80">
        <f t="shared" si="0"/>
        <v>16.023200876627978</v>
      </c>
      <c r="J28" s="80">
        <f t="shared" si="0"/>
        <v>22.150599404374972</v>
      </c>
      <c r="K28" s="81">
        <f t="shared" si="0"/>
        <v>15.88840105027263</v>
      </c>
    </row>
    <row r="29" spans="1:11" ht="15" customHeight="1" x14ac:dyDescent="0.3">
      <c r="A29" s="71" t="s">
        <v>27</v>
      </c>
      <c r="B29" s="80">
        <f t="shared" si="0"/>
        <v>2.303218688738462</v>
      </c>
      <c r="C29" s="80">
        <f t="shared" si="0"/>
        <v>-27.260934877517514</v>
      </c>
      <c r="D29" s="80">
        <f t="shared" si="0"/>
        <v>2.592730877668203</v>
      </c>
      <c r="E29" s="80">
        <f t="shared" si="0"/>
        <v>-11.179612724171259</v>
      </c>
      <c r="F29" s="80">
        <f t="shared" si="0"/>
        <v>-4.4015757690895896</v>
      </c>
      <c r="G29" s="80">
        <f t="shared" si="0"/>
        <v>2.5848453121382486</v>
      </c>
      <c r="H29" s="80">
        <f t="shared" si="0"/>
        <v>14.208302259834246</v>
      </c>
      <c r="I29" s="80">
        <f t="shared" si="0"/>
        <v>1.4263470202338886</v>
      </c>
      <c r="J29" s="80">
        <f t="shared" si="0"/>
        <v>-2.9537442008018013</v>
      </c>
      <c r="K29" s="81">
        <f t="shared" si="0"/>
        <v>1.5279138722017573</v>
      </c>
    </row>
    <row r="30" spans="1:11" ht="15" customHeight="1" x14ac:dyDescent="0.3">
      <c r="A30" s="71" t="s">
        <v>28</v>
      </c>
      <c r="B30" s="80">
        <f t="shared" si="0"/>
        <v>3.4931316716997958</v>
      </c>
      <c r="C30" s="80">
        <f t="shared" si="0"/>
        <v>5.358387539831206</v>
      </c>
      <c r="D30" s="80">
        <f t="shared" si="0"/>
        <v>1.5340752335885086</v>
      </c>
      <c r="E30" s="80">
        <f t="shared" si="0"/>
        <v>0.60354602477632668</v>
      </c>
      <c r="F30" s="80">
        <f t="shared" si="0"/>
        <v>-16.466435153400425</v>
      </c>
      <c r="G30" s="80">
        <f t="shared" si="0"/>
        <v>1.8665697674418606</v>
      </c>
      <c r="H30" s="80">
        <f t="shared" si="0"/>
        <v>68.532036996189333</v>
      </c>
      <c r="I30" s="80">
        <f t="shared" si="0"/>
        <v>7.6665286347520318</v>
      </c>
      <c r="J30" s="80">
        <f t="shared" si="0"/>
        <v>-0.38547177783766828</v>
      </c>
      <c r="K30" s="81">
        <f t="shared" si="0"/>
        <v>7.8449989318275319</v>
      </c>
    </row>
    <row r="31" spans="1:11" ht="15" customHeight="1" x14ac:dyDescent="0.3">
      <c r="A31" s="71" t="s">
        <v>29</v>
      </c>
      <c r="B31" s="80">
        <f t="shared" si="0"/>
        <v>27.300066885994408</v>
      </c>
      <c r="C31" s="80">
        <f t="shared" si="0"/>
        <v>33.26691095448669</v>
      </c>
      <c r="D31" s="80">
        <f t="shared" si="0"/>
        <v>15.945463035734475</v>
      </c>
      <c r="E31" s="80">
        <f t="shared" si="0"/>
        <v>17.343171930295696</v>
      </c>
      <c r="F31" s="80">
        <f t="shared" si="0"/>
        <v>19.91463142737425</v>
      </c>
      <c r="G31" s="80">
        <f t="shared" si="0"/>
        <v>14.591098343784397</v>
      </c>
      <c r="H31" s="80">
        <f t="shared" si="0"/>
        <v>14.628355183620831</v>
      </c>
      <c r="I31" s="80">
        <f t="shared" si="0"/>
        <v>17.566274643575667</v>
      </c>
      <c r="J31" s="80">
        <f t="shared" si="0"/>
        <v>13.036672763289173</v>
      </c>
      <c r="K31" s="81">
        <f t="shared" si="0"/>
        <v>17.659009896838043</v>
      </c>
    </row>
    <row r="32" spans="1:11" ht="15" customHeight="1" x14ac:dyDescent="0.3">
      <c r="A32" s="71" t="s">
        <v>30</v>
      </c>
      <c r="B32" s="80">
        <f>((B16-B15)/B15)*100</f>
        <v>-7.0494965093123305</v>
      </c>
      <c r="C32" s="80">
        <f t="shared" si="0"/>
        <v>15.318049536342784</v>
      </c>
      <c r="D32" s="80">
        <f t="shared" si="0"/>
        <v>0.81445882572878792</v>
      </c>
      <c r="E32" s="80">
        <f t="shared" si="0"/>
        <v>28.014734650875578</v>
      </c>
      <c r="F32" s="80">
        <f t="shared" si="0"/>
        <v>21.96626471912106</v>
      </c>
      <c r="G32" s="80">
        <f t="shared" si="0"/>
        <v>15.710843220745726</v>
      </c>
      <c r="H32" s="80">
        <f t="shared" si="0"/>
        <v>-3.9687696337732543</v>
      </c>
      <c r="I32" s="80">
        <f t="shared" si="0"/>
        <v>2.4567339805134076</v>
      </c>
      <c r="J32" s="80">
        <f t="shared" si="0"/>
        <v>8.9133789779196579</v>
      </c>
      <c r="K32" s="82">
        <f t="shared" si="0"/>
        <v>2.3297391874822773</v>
      </c>
    </row>
    <row r="33" spans="1:11" ht="15" customHeight="1" x14ac:dyDescent="0.3">
      <c r="A33" s="72" t="s">
        <v>43</v>
      </c>
      <c r="B33" s="83">
        <f>((B17-B16)/B16)*100</f>
        <v>4.3930956807539179</v>
      </c>
      <c r="C33" s="83">
        <f t="shared" ref="C33:J34" si="1">((C17-C16)/C16)*100</f>
        <v>7.8217933578294154</v>
      </c>
      <c r="D33" s="83">
        <f t="shared" si="1"/>
        <v>7.2197325199558859</v>
      </c>
      <c r="E33" s="83">
        <f t="shared" si="1"/>
        <v>-23.230413698019138</v>
      </c>
      <c r="F33" s="83">
        <f t="shared" si="1"/>
        <v>-21.558305150552247</v>
      </c>
      <c r="G33" s="83">
        <f t="shared" si="1"/>
        <v>10.931062319825664</v>
      </c>
      <c r="H33" s="83">
        <f t="shared" si="1"/>
        <v>-2.1227078190270561</v>
      </c>
      <c r="I33" s="83">
        <f t="shared" si="1"/>
        <v>2.9716219285898475</v>
      </c>
      <c r="J33" s="84">
        <f t="shared" si="1"/>
        <v>13.59324999584052</v>
      </c>
      <c r="K33" s="84">
        <f t="shared" si="0"/>
        <v>2.749265617318283</v>
      </c>
    </row>
    <row r="34" spans="1:11" ht="15" customHeight="1" x14ac:dyDescent="0.3">
      <c r="A34" s="72" t="s">
        <v>42</v>
      </c>
      <c r="B34" s="83">
        <f>((B18-B17)/B17)*100</f>
        <v>12.03627035801976</v>
      </c>
      <c r="C34" s="83">
        <f t="shared" si="1"/>
        <v>19.503587412834573</v>
      </c>
      <c r="D34" s="83">
        <f t="shared" si="1"/>
        <v>5.8910634796552683</v>
      </c>
      <c r="E34" s="83">
        <f t="shared" si="1"/>
        <v>14.003082001166115</v>
      </c>
      <c r="F34" s="83">
        <f t="shared" si="1"/>
        <v>-1.7852574673154344</v>
      </c>
      <c r="G34" s="83">
        <f t="shared" si="1"/>
        <v>5.3015576984435357</v>
      </c>
      <c r="H34" s="83">
        <f t="shared" si="1"/>
        <v>11.663550164789225</v>
      </c>
      <c r="I34" s="83">
        <f t="shared" si="1"/>
        <v>7.9231023366925433</v>
      </c>
      <c r="J34" s="84">
        <f t="shared" si="1"/>
        <v>-8.7102831800186635</v>
      </c>
      <c r="K34" s="84">
        <f t="shared" si="0"/>
        <v>8.3080598702085489</v>
      </c>
    </row>
    <row r="35" spans="1:11" s="116" customFormat="1" ht="15" customHeight="1" x14ac:dyDescent="0.3">
      <c r="A35" s="72" t="s">
        <v>49</v>
      </c>
      <c r="B35" s="106">
        <f>((B19-B18)/B18)*100</f>
        <v>6.5829473059237849</v>
      </c>
      <c r="C35" s="106">
        <f t="shared" ref="C35:J35" si="2">((C19-C18)/C18)*100</f>
        <v>14.411267375240941</v>
      </c>
      <c r="D35" s="106">
        <f t="shared" si="2"/>
        <v>4.2084615579569657</v>
      </c>
      <c r="E35" s="106">
        <f t="shared" si="2"/>
        <v>9.1086112531778021</v>
      </c>
      <c r="F35" s="106">
        <f t="shared" si="2"/>
        <v>13.282664904040494</v>
      </c>
      <c r="G35" s="106">
        <f t="shared" si="2"/>
        <v>8.9417707067692138</v>
      </c>
      <c r="H35" s="106">
        <f t="shared" si="2"/>
        <v>10.5366624964597</v>
      </c>
      <c r="I35" s="106">
        <f t="shared" si="2"/>
        <v>6.5367458592384295</v>
      </c>
      <c r="J35" s="106">
        <f t="shared" si="2"/>
        <v>-5.196527715104172</v>
      </c>
      <c r="K35" s="107">
        <f t="shared" si="0"/>
        <v>6.7656282862999477</v>
      </c>
    </row>
    <row r="36" spans="1:11" ht="17.25" customHeight="1" x14ac:dyDescent="0.3">
      <c r="A36" s="42" t="s">
        <v>0</v>
      </c>
      <c r="B36" s="43"/>
      <c r="C36" s="43"/>
      <c r="D36" s="43"/>
      <c r="E36" s="43"/>
      <c r="F36" s="43"/>
      <c r="G36" s="43"/>
      <c r="H36" s="43"/>
      <c r="I36" s="43"/>
      <c r="J36" s="43"/>
      <c r="K36" s="43"/>
    </row>
    <row r="37" spans="1:11" s="12" customFormat="1" ht="30" customHeight="1" x14ac:dyDescent="0.3">
      <c r="A37" s="85" t="s">
        <v>80</v>
      </c>
      <c r="B37" s="44"/>
      <c r="C37" s="44"/>
      <c r="D37" s="44"/>
      <c r="E37" s="44"/>
      <c r="F37" s="44"/>
      <c r="G37" s="44"/>
      <c r="H37" s="44"/>
      <c r="I37" s="44"/>
      <c r="J37" s="44"/>
      <c r="K37" s="44"/>
    </row>
    <row r="38" spans="1:11" s="121" customFormat="1" ht="20.25" customHeight="1" x14ac:dyDescent="0.3">
      <c r="A38" s="119" t="s">
        <v>104</v>
      </c>
      <c r="B38" s="120"/>
      <c r="C38" s="120"/>
      <c r="D38" s="120"/>
      <c r="E38" s="120"/>
      <c r="F38" s="120"/>
      <c r="G38" s="120"/>
      <c r="H38" s="120"/>
      <c r="I38" s="120"/>
      <c r="J38" s="120"/>
      <c r="K38" s="120"/>
    </row>
    <row r="39" spans="1:11" s="12" customFormat="1" ht="20.25" customHeight="1" x14ac:dyDescent="0.3">
      <c r="A39" s="114" t="s">
        <v>35</v>
      </c>
      <c r="B39" s="113"/>
      <c r="C39" s="113"/>
      <c r="D39" s="113"/>
      <c r="E39" s="113"/>
      <c r="F39" s="113"/>
      <c r="G39" s="113"/>
      <c r="H39" s="113"/>
      <c r="I39" s="113"/>
      <c r="J39" s="113"/>
      <c r="K39" s="113"/>
    </row>
    <row r="40" spans="1:11" ht="30" customHeight="1" x14ac:dyDescent="0.3">
      <c r="A40" s="39" t="s">
        <v>31</v>
      </c>
      <c r="B40" s="22" t="s">
        <v>11</v>
      </c>
      <c r="C40" s="23" t="s">
        <v>13</v>
      </c>
      <c r="D40" s="23" t="s">
        <v>33</v>
      </c>
      <c r="E40" s="23" t="s">
        <v>34</v>
      </c>
      <c r="F40" s="23" t="s">
        <v>14</v>
      </c>
      <c r="G40" s="23" t="s">
        <v>15</v>
      </c>
      <c r="H40" s="23" t="s">
        <v>16</v>
      </c>
      <c r="I40" s="23" t="s">
        <v>17</v>
      </c>
      <c r="J40" s="23" t="s">
        <v>18</v>
      </c>
      <c r="K40" s="34" t="s">
        <v>19</v>
      </c>
    </row>
    <row r="41" spans="1:11" ht="15" customHeight="1" x14ac:dyDescent="0.3">
      <c r="A41" s="72" t="s">
        <v>20</v>
      </c>
      <c r="B41" s="92">
        <v>15.081949668</v>
      </c>
      <c r="C41" s="92">
        <v>1.7312524689</v>
      </c>
      <c r="D41" s="92">
        <v>61.347838994</v>
      </c>
      <c r="E41" s="92">
        <v>5.0495538329</v>
      </c>
      <c r="F41" s="92">
        <v>5.0440647785000001</v>
      </c>
      <c r="G41" s="92">
        <v>6.5211007952999998</v>
      </c>
      <c r="H41" s="92">
        <v>5.2242394628</v>
      </c>
      <c r="I41" s="93">
        <f>SUM(B41:H41)</f>
        <v>100.00000000040001</v>
      </c>
      <c r="J41" s="92">
        <v>-1.6932456380000001</v>
      </c>
      <c r="K41" s="94">
        <v>98.306754362000007</v>
      </c>
    </row>
    <row r="42" spans="1:11" ht="15" customHeight="1" x14ac:dyDescent="0.3">
      <c r="A42" s="72" t="s">
        <v>21</v>
      </c>
      <c r="B42" s="92">
        <v>13.848998239</v>
      </c>
      <c r="C42" s="92">
        <v>3.5368297851000001</v>
      </c>
      <c r="D42" s="92">
        <v>62.116695305</v>
      </c>
      <c r="E42" s="92">
        <v>5.6065805035</v>
      </c>
      <c r="F42" s="92">
        <v>3.2429369549999998</v>
      </c>
      <c r="G42" s="92">
        <v>6.5415620981</v>
      </c>
      <c r="H42" s="92">
        <v>5.1063971143</v>
      </c>
      <c r="I42" s="93">
        <f t="shared" ref="I42:I54" si="3">SUM(B42:H42)</f>
        <v>100</v>
      </c>
      <c r="J42" s="92">
        <v>-1.813373401</v>
      </c>
      <c r="K42" s="94">
        <v>98.186626598999993</v>
      </c>
    </row>
    <row r="43" spans="1:11" ht="15" customHeight="1" x14ac:dyDescent="0.3">
      <c r="A43" s="72" t="s">
        <v>22</v>
      </c>
      <c r="B43" s="92">
        <v>13.860552443</v>
      </c>
      <c r="C43" s="92">
        <v>3.2163512943999999</v>
      </c>
      <c r="D43" s="92">
        <v>62.864979107000003</v>
      </c>
      <c r="E43" s="92">
        <v>5.8182476066</v>
      </c>
      <c r="F43" s="92">
        <v>3.1911014908999999</v>
      </c>
      <c r="G43" s="92">
        <v>6.1078049367</v>
      </c>
      <c r="H43" s="92">
        <v>4.9409631209000002</v>
      </c>
      <c r="I43" s="93">
        <f t="shared" si="3"/>
        <v>99.999999999499991</v>
      </c>
      <c r="J43" s="92">
        <v>-1.718685043</v>
      </c>
      <c r="K43" s="94">
        <v>98.281314957000006</v>
      </c>
    </row>
    <row r="44" spans="1:11" ht="15" customHeight="1" x14ac:dyDescent="0.3">
      <c r="A44" s="72" t="s">
        <v>23</v>
      </c>
      <c r="B44" s="92">
        <v>13.130245785</v>
      </c>
      <c r="C44" s="92">
        <v>2.4059899315000002</v>
      </c>
      <c r="D44" s="92">
        <v>59.912921097000002</v>
      </c>
      <c r="E44" s="92">
        <v>6.1410510780000003</v>
      </c>
      <c r="F44" s="92">
        <v>3.2745594892000001</v>
      </c>
      <c r="G44" s="92">
        <v>6.4194725551999996</v>
      </c>
      <c r="H44" s="92">
        <v>8.7157600638999995</v>
      </c>
      <c r="I44" s="93">
        <f t="shared" si="3"/>
        <v>99.999999999799996</v>
      </c>
      <c r="J44" s="92">
        <v>-1.409730317</v>
      </c>
      <c r="K44" s="94">
        <v>98.590269683000002</v>
      </c>
    </row>
    <row r="45" spans="1:11" ht="15" customHeight="1" x14ac:dyDescent="0.3">
      <c r="A45" s="72" t="s">
        <v>24</v>
      </c>
      <c r="B45" s="92">
        <v>11.208811424</v>
      </c>
      <c r="C45" s="92">
        <v>2.3514641516000001</v>
      </c>
      <c r="D45" s="92">
        <v>60.119118720000003</v>
      </c>
      <c r="E45" s="92">
        <v>7.4202011614999996</v>
      </c>
      <c r="F45" s="92">
        <v>3.6103799134000001</v>
      </c>
      <c r="G45" s="92">
        <v>6.8272372747999999</v>
      </c>
      <c r="H45" s="92">
        <v>8.4627873542999996</v>
      </c>
      <c r="I45" s="93">
        <f t="shared" si="3"/>
        <v>99.999999999600007</v>
      </c>
      <c r="J45" s="92">
        <v>-1.7530464800000001</v>
      </c>
      <c r="K45" s="94">
        <v>98.246953520000005</v>
      </c>
    </row>
    <row r="46" spans="1:11" ht="15" customHeight="1" x14ac:dyDescent="0.3">
      <c r="A46" s="72" t="s">
        <v>25</v>
      </c>
      <c r="B46" s="92">
        <v>11.58269879</v>
      </c>
      <c r="C46" s="92">
        <v>2.7524899224000001</v>
      </c>
      <c r="D46" s="92">
        <v>61.422405255999998</v>
      </c>
      <c r="E46" s="92">
        <v>5.9891254569000001</v>
      </c>
      <c r="F46" s="92">
        <v>3.2857972514</v>
      </c>
      <c r="G46" s="92">
        <v>7.0498609279000002</v>
      </c>
      <c r="H46" s="92">
        <v>7.9176223960999996</v>
      </c>
      <c r="I46" s="93">
        <f t="shared" si="3"/>
        <v>100.0000000007</v>
      </c>
      <c r="J46" s="92">
        <v>-2.1525959210000001</v>
      </c>
      <c r="K46" s="94">
        <v>97.847404079</v>
      </c>
    </row>
    <row r="47" spans="1:11" ht="15" customHeight="1" x14ac:dyDescent="0.3">
      <c r="A47" s="72" t="s">
        <v>26</v>
      </c>
      <c r="B47" s="92">
        <v>11.950378561000001</v>
      </c>
      <c r="C47" s="92">
        <v>3.3745030962000002</v>
      </c>
      <c r="D47" s="92">
        <v>59.079339576000002</v>
      </c>
      <c r="E47" s="92">
        <v>6.1713694932000003</v>
      </c>
      <c r="F47" s="92">
        <v>3.9172599058999999</v>
      </c>
      <c r="G47" s="92">
        <v>6.8971718643999997</v>
      </c>
      <c r="H47" s="92">
        <v>8.6099775032999997</v>
      </c>
      <c r="I47" s="93">
        <f t="shared" si="3"/>
        <v>100</v>
      </c>
      <c r="J47" s="92">
        <v>-2.266278469</v>
      </c>
      <c r="K47" s="94">
        <v>97.733721531</v>
      </c>
    </row>
    <row r="48" spans="1:11" ht="15" customHeight="1" x14ac:dyDescent="0.3">
      <c r="A48" s="72" t="s">
        <v>27</v>
      </c>
      <c r="B48" s="92">
        <v>12.053694403</v>
      </c>
      <c r="C48" s="92">
        <v>2.4200635011</v>
      </c>
      <c r="D48" s="92">
        <v>59.758740836000001</v>
      </c>
      <c r="E48" s="92">
        <v>5.404349506</v>
      </c>
      <c r="F48" s="92">
        <v>3.6921755077</v>
      </c>
      <c r="G48" s="92">
        <v>6.9759518072000004</v>
      </c>
      <c r="H48" s="92">
        <v>9.6950244391999991</v>
      </c>
      <c r="I48" s="93">
        <f t="shared" si="3"/>
        <v>100.0000000002</v>
      </c>
      <c r="J48" s="92">
        <v>-2.1684093579999999</v>
      </c>
      <c r="K48" s="94">
        <v>97.831590641999995</v>
      </c>
    </row>
    <row r="49" spans="1:11" ht="15" customHeight="1" x14ac:dyDescent="0.3">
      <c r="A49" s="72" t="s">
        <v>28</v>
      </c>
      <c r="B49" s="92">
        <v>11.586466079999999</v>
      </c>
      <c r="C49" s="92">
        <v>2.3681824932</v>
      </c>
      <c r="D49" s="92">
        <v>56.355011765</v>
      </c>
      <c r="E49" s="92">
        <v>5.0498212504</v>
      </c>
      <c r="F49" s="92">
        <v>2.8645911232999999</v>
      </c>
      <c r="G49" s="92">
        <v>6.6001596826000002</v>
      </c>
      <c r="H49" s="92">
        <v>15.175767606000001</v>
      </c>
      <c r="I49" s="93">
        <f t="shared" si="3"/>
        <v>100.00000000049999</v>
      </c>
      <c r="J49" s="92">
        <v>-2.0062416609999998</v>
      </c>
      <c r="K49" s="94">
        <v>97.993758338999996</v>
      </c>
    </row>
    <row r="50" spans="1:11" ht="15" customHeight="1" x14ac:dyDescent="0.3">
      <c r="A50" s="72" t="s">
        <v>29</v>
      </c>
      <c r="B50" s="92">
        <v>12.545756946999999</v>
      </c>
      <c r="C50" s="92">
        <v>2.6844464230999998</v>
      </c>
      <c r="D50" s="92">
        <v>55.578080987</v>
      </c>
      <c r="E50" s="92">
        <v>5.0402383250999998</v>
      </c>
      <c r="F50" s="92">
        <v>2.9218106109000002</v>
      </c>
      <c r="G50" s="92">
        <v>6.4331335629000002</v>
      </c>
      <c r="H50" s="92">
        <v>14.796533143</v>
      </c>
      <c r="I50" s="93">
        <f t="shared" si="3"/>
        <v>99.999999999000011</v>
      </c>
      <c r="J50" s="92">
        <v>-1.9289450379999999</v>
      </c>
      <c r="K50" s="94">
        <v>98.071054962000005</v>
      </c>
    </row>
    <row r="51" spans="1:11" ht="15" customHeight="1" x14ac:dyDescent="0.3">
      <c r="A51" s="72" t="s">
        <v>30</v>
      </c>
      <c r="B51" s="92">
        <v>11.381725531000001</v>
      </c>
      <c r="C51" s="92">
        <v>3.0214229321000001</v>
      </c>
      <c r="D51" s="92">
        <v>54.687222007000003</v>
      </c>
      <c r="E51" s="92">
        <v>6.2975340585000001</v>
      </c>
      <c r="F51" s="92">
        <v>3.4781737868999998</v>
      </c>
      <c r="G51" s="92">
        <v>7.2653429423000002</v>
      </c>
      <c r="H51" s="92">
        <v>13.868578742</v>
      </c>
      <c r="I51" s="93">
        <f t="shared" si="3"/>
        <v>99.999999999799996</v>
      </c>
      <c r="J51" s="92">
        <v>-2.0505037960000001</v>
      </c>
      <c r="K51" s="94">
        <v>97.949496203999999</v>
      </c>
    </row>
    <row r="52" spans="1:11" ht="15" customHeight="1" x14ac:dyDescent="0.3">
      <c r="A52" s="72" t="s">
        <v>43</v>
      </c>
      <c r="B52" s="92">
        <v>11.538844782</v>
      </c>
      <c r="C52" s="92">
        <v>3.1637380565000002</v>
      </c>
      <c r="D52" s="92">
        <v>56.943352023000003</v>
      </c>
      <c r="E52" s="92">
        <v>4.6950710821000001</v>
      </c>
      <c r="F52" s="92">
        <v>2.6496023052000002</v>
      </c>
      <c r="G52" s="92">
        <v>7.8269351847999999</v>
      </c>
      <c r="H52" s="92">
        <v>13.182456566999999</v>
      </c>
      <c r="I52" s="93">
        <f t="shared" si="3"/>
        <v>100.00000000060001</v>
      </c>
      <c r="J52" s="92">
        <v>-2.2620153580000002</v>
      </c>
      <c r="K52" s="94">
        <v>97.737984642000001</v>
      </c>
    </row>
    <row r="53" spans="1:11" ht="15" customHeight="1" x14ac:dyDescent="0.3">
      <c r="A53" s="72" t="s">
        <v>42</v>
      </c>
      <c r="B53" s="92">
        <v>11.978613527</v>
      </c>
      <c r="C53" s="92">
        <v>3.5032170053999998</v>
      </c>
      <c r="D53" s="92">
        <v>55.871189516000001</v>
      </c>
      <c r="E53" s="92">
        <v>4.9595736408000004</v>
      </c>
      <c r="F53" s="92">
        <v>2.4112539631000001</v>
      </c>
      <c r="G53" s="92">
        <v>7.6368122219999997</v>
      </c>
      <c r="H53" s="92">
        <v>13.639340125</v>
      </c>
      <c r="I53" s="93">
        <f t="shared" si="3"/>
        <v>99.999999999300002</v>
      </c>
      <c r="J53" s="92">
        <v>-1.9133877459999999</v>
      </c>
      <c r="K53" s="94">
        <v>98.086612254000002</v>
      </c>
    </row>
    <row r="54" spans="1:11" s="116" customFormat="1" ht="15" customHeight="1" x14ac:dyDescent="0.3">
      <c r="A54" s="72" t="s">
        <v>49</v>
      </c>
      <c r="B54" s="108">
        <v>11.983808253999999</v>
      </c>
      <c r="C54" s="108">
        <v>3.7621526193000001</v>
      </c>
      <c r="D54" s="108">
        <v>54.650164672000002</v>
      </c>
      <c r="E54" s="108">
        <v>5.0793009302999996</v>
      </c>
      <c r="F54" s="108">
        <v>2.5639348423000001</v>
      </c>
      <c r="G54" s="108">
        <v>7.8092102337</v>
      </c>
      <c r="H54" s="108">
        <v>14.151428448000001</v>
      </c>
      <c r="I54" s="109">
        <f t="shared" si="3"/>
        <v>99.999999999600007</v>
      </c>
      <c r="J54" s="108">
        <v>-1.702659497</v>
      </c>
      <c r="K54" s="110">
        <v>98.297340503000001</v>
      </c>
    </row>
    <row r="55" spans="1:11" ht="30" customHeight="1" x14ac:dyDescent="0.3">
      <c r="A55" s="20" t="s">
        <v>32</v>
      </c>
      <c r="B55" s="24"/>
      <c r="C55" s="24"/>
      <c r="D55" s="24"/>
      <c r="E55" s="24"/>
      <c r="F55" s="24"/>
      <c r="G55" s="24"/>
      <c r="H55" s="24"/>
      <c r="I55" s="24"/>
      <c r="J55" s="24"/>
      <c r="K55" s="24"/>
    </row>
    <row r="56" spans="1:11" ht="30" customHeight="1" x14ac:dyDescent="0.3">
      <c r="A56" s="39" t="s">
        <v>31</v>
      </c>
      <c r="B56" s="22" t="str">
        <f>B40</f>
        <v>Fournitures</v>
      </c>
      <c r="C56" s="23" t="s">
        <v>13</v>
      </c>
      <c r="D56" s="23" t="s">
        <v>33</v>
      </c>
      <c r="E56" s="23" t="s">
        <v>34</v>
      </c>
      <c r="F56" s="23" t="s">
        <v>14</v>
      </c>
      <c r="G56" s="23" t="s">
        <v>15</v>
      </c>
      <c r="H56" s="23" t="s">
        <v>16</v>
      </c>
      <c r="I56" s="23" t="s">
        <v>17</v>
      </c>
      <c r="J56" s="23" t="s">
        <v>18</v>
      </c>
      <c r="K56" s="34" t="s">
        <v>19</v>
      </c>
    </row>
    <row r="57" spans="1:11" ht="15" customHeight="1" x14ac:dyDescent="0.3">
      <c r="A57" s="90" t="s">
        <v>20</v>
      </c>
      <c r="B57" s="78" t="s">
        <v>1</v>
      </c>
      <c r="C57" s="78" t="s">
        <v>1</v>
      </c>
      <c r="D57" s="78" t="s">
        <v>1</v>
      </c>
      <c r="E57" s="78" t="s">
        <v>1</v>
      </c>
      <c r="F57" s="78" t="s">
        <v>1</v>
      </c>
      <c r="G57" s="78" t="s">
        <v>1</v>
      </c>
      <c r="H57" s="78" t="s">
        <v>1</v>
      </c>
      <c r="I57" s="78" t="s">
        <v>1</v>
      </c>
      <c r="J57" s="78" t="s">
        <v>1</v>
      </c>
      <c r="K57" s="79" t="s">
        <v>1</v>
      </c>
    </row>
    <row r="58" spans="1:11" ht="15" customHeight="1" x14ac:dyDescent="0.3">
      <c r="A58" s="91" t="s">
        <v>21</v>
      </c>
      <c r="B58" s="83">
        <f t="shared" ref="B58:B70" si="4">((B42-B41)/B41)*100</f>
        <v>-8.1750135502441328</v>
      </c>
      <c r="C58" s="83">
        <f t="shared" ref="C58:K66" si="5">((C42-C41)/C41)*100</f>
        <v>104.29312585166879</v>
      </c>
      <c r="D58" s="83">
        <f t="shared" si="5"/>
        <v>1.2532736663718453</v>
      </c>
      <c r="E58" s="83">
        <f t="shared" si="5"/>
        <v>11.031205707140566</v>
      </c>
      <c r="F58" s="83">
        <f t="shared" si="5"/>
        <v>-35.707864640779228</v>
      </c>
      <c r="G58" s="83">
        <f t="shared" si="5"/>
        <v>0.31377068753096826</v>
      </c>
      <c r="H58" s="83">
        <f t="shared" si="5"/>
        <v>-2.2556842835998339</v>
      </c>
      <c r="I58" s="83">
        <f t="shared" si="5"/>
        <v>-4.0000713852190592E-10</v>
      </c>
      <c r="J58" s="83">
        <f t="shared" si="5"/>
        <v>7.0945266477633133</v>
      </c>
      <c r="K58" s="84">
        <f t="shared" si="5"/>
        <v>-0.12219685593286994</v>
      </c>
    </row>
    <row r="59" spans="1:11" ht="15" customHeight="1" x14ac:dyDescent="0.3">
      <c r="A59" s="91" t="s">
        <v>22</v>
      </c>
      <c r="B59" s="83">
        <f t="shared" si="4"/>
        <v>8.3429890022382588E-2</v>
      </c>
      <c r="C59" s="83">
        <f t="shared" ref="C59:C66" si="6">((C43-C42)/C42)*100</f>
        <v>-9.0611793660558941</v>
      </c>
      <c r="D59" s="83">
        <f t="shared" si="5"/>
        <v>1.2046420021635811</v>
      </c>
      <c r="E59" s="83">
        <f t="shared" ref="E59:I66" si="7">((E43-E42)/E42)*100</f>
        <v>3.775333342094406</v>
      </c>
      <c r="F59" s="83">
        <f t="shared" si="7"/>
        <v>-1.5984110952289492</v>
      </c>
      <c r="G59" s="83">
        <f t="shared" si="7"/>
        <v>-6.6307887152211702</v>
      </c>
      <c r="H59" s="83">
        <f t="shared" si="7"/>
        <v>-3.2397400691128571</v>
      </c>
      <c r="I59" s="83">
        <f t="shared" si="7"/>
        <v>-5.000089231543825E-10</v>
      </c>
      <c r="J59" s="83">
        <f t="shared" si="5"/>
        <v>-5.2216690698001456</v>
      </c>
      <c r="K59" s="84">
        <f t="shared" si="5"/>
        <v>9.643712313971857E-2</v>
      </c>
    </row>
    <row r="60" spans="1:11" ht="15" customHeight="1" x14ac:dyDescent="0.3">
      <c r="A60" s="91" t="s">
        <v>23</v>
      </c>
      <c r="B60" s="83">
        <f t="shared" si="4"/>
        <v>-5.2689577922907898</v>
      </c>
      <c r="C60" s="83">
        <f t="shared" si="6"/>
        <v>-25.195051433309622</v>
      </c>
      <c r="D60" s="83">
        <f t="shared" si="5"/>
        <v>-4.6958705020412408</v>
      </c>
      <c r="E60" s="83">
        <f t="shared" si="7"/>
        <v>5.548121929940284</v>
      </c>
      <c r="F60" s="83">
        <f t="shared" si="7"/>
        <v>2.6153351292021143</v>
      </c>
      <c r="G60" s="83">
        <f t="shared" si="7"/>
        <v>5.1027762302505879</v>
      </c>
      <c r="H60" s="83">
        <f t="shared" si="7"/>
        <v>76.397998743055112</v>
      </c>
      <c r="I60" s="83">
        <f t="shared" si="7"/>
        <v>3.0000535389412954E-10</v>
      </c>
      <c r="J60" s="83">
        <f t="shared" si="5"/>
        <v>-17.976227073036792</v>
      </c>
      <c r="K60" s="84">
        <f t="shared" si="5"/>
        <v>0.31435754205686994</v>
      </c>
    </row>
    <row r="61" spans="1:11" ht="15" customHeight="1" x14ac:dyDescent="0.3">
      <c r="A61" s="91" t="s">
        <v>24</v>
      </c>
      <c r="B61" s="83">
        <f t="shared" si="4"/>
        <v>-14.633651132372915</v>
      </c>
      <c r="C61" s="83">
        <f t="shared" si="6"/>
        <v>-2.2662513747930069</v>
      </c>
      <c r="D61" s="83">
        <f t="shared" si="5"/>
        <v>0.34416219277001031</v>
      </c>
      <c r="E61" s="83">
        <f t="shared" si="7"/>
        <v>20.829497544524404</v>
      </c>
      <c r="F61" s="83">
        <f t="shared" si="7"/>
        <v>10.255438183596521</v>
      </c>
      <c r="G61" s="83">
        <f t="shared" si="7"/>
        <v>6.3519972411081715</v>
      </c>
      <c r="H61" s="83">
        <f t="shared" si="7"/>
        <v>-2.9024744571364827</v>
      </c>
      <c r="I61" s="83">
        <f t="shared" si="7"/>
        <v>-1.9998935840743779E-10</v>
      </c>
      <c r="J61" s="83">
        <f t="shared" si="5"/>
        <v>24.353321969452978</v>
      </c>
      <c r="K61" s="84">
        <f t="shared" si="5"/>
        <v>-0.34822519920461842</v>
      </c>
    </row>
    <row r="62" spans="1:11" ht="15" customHeight="1" x14ac:dyDescent="0.3">
      <c r="A62" s="91" t="s">
        <v>25</v>
      </c>
      <c r="B62" s="83">
        <f t="shared" si="4"/>
        <v>3.3356557788049011</v>
      </c>
      <c r="C62" s="83">
        <f t="shared" si="6"/>
        <v>17.054300850265193</v>
      </c>
      <c r="D62" s="83">
        <f t="shared" si="5"/>
        <v>2.1678403871319998</v>
      </c>
      <c r="E62" s="83">
        <f t="shared" si="7"/>
        <v>-19.28621170036725</v>
      </c>
      <c r="F62" s="83">
        <f t="shared" si="7"/>
        <v>-8.9902633458408285</v>
      </c>
      <c r="G62" s="83">
        <f t="shared" si="7"/>
        <v>3.2608161125690769</v>
      </c>
      <c r="H62" s="83">
        <f t="shared" si="7"/>
        <v>-6.4419077943982366</v>
      </c>
      <c r="I62" s="83">
        <f t="shared" si="7"/>
        <v>1.0999912092346109E-9</v>
      </c>
      <c r="J62" s="83">
        <f t="shared" si="5"/>
        <v>22.791719760904456</v>
      </c>
      <c r="K62" s="84">
        <f t="shared" si="5"/>
        <v>-0.40667870777150267</v>
      </c>
    </row>
    <row r="63" spans="1:11" ht="15" customHeight="1" x14ac:dyDescent="0.3">
      <c r="A63" s="91" t="s">
        <v>26</v>
      </c>
      <c r="B63" s="83">
        <f t="shared" si="4"/>
        <v>3.1743877456041534</v>
      </c>
      <c r="C63" s="83">
        <f t="shared" si="6"/>
        <v>22.598199860352015</v>
      </c>
      <c r="D63" s="83">
        <f t="shared" si="5"/>
        <v>-3.8146758829036815</v>
      </c>
      <c r="E63" s="83">
        <f t="shared" si="7"/>
        <v>3.0429156579119412</v>
      </c>
      <c r="F63" s="83">
        <f t="shared" si="7"/>
        <v>19.217943353959189</v>
      </c>
      <c r="G63" s="83">
        <f t="shared" si="7"/>
        <v>-2.1658450437756818</v>
      </c>
      <c r="H63" s="83">
        <f t="shared" si="7"/>
        <v>8.7444825297684687</v>
      </c>
      <c r="I63" s="83">
        <f t="shared" si="7"/>
        <v>-6.9999828155652039E-10</v>
      </c>
      <c r="J63" s="83">
        <f t="shared" si="5"/>
        <v>5.2811838437001244</v>
      </c>
      <c r="K63" s="84">
        <f t="shared" si="5"/>
        <v>-0.11618350948607171</v>
      </c>
    </row>
    <row r="64" spans="1:11" ht="15" customHeight="1" x14ac:dyDescent="0.3">
      <c r="A64" s="91" t="s">
        <v>27</v>
      </c>
      <c r="B64" s="83">
        <f t="shared" si="4"/>
        <v>0.86454032792877034</v>
      </c>
      <c r="C64" s="83">
        <f t="shared" si="6"/>
        <v>-28.283855960149708</v>
      </c>
      <c r="D64" s="83">
        <f t="shared" si="5"/>
        <v>1.149981135327373</v>
      </c>
      <c r="E64" s="83">
        <f t="shared" si="7"/>
        <v>-12.42868358546917</v>
      </c>
      <c r="F64" s="83">
        <f t="shared" si="7"/>
        <v>-5.7459653841448706</v>
      </c>
      <c r="G64" s="83">
        <f t="shared" si="7"/>
        <v>1.1422064630087903</v>
      </c>
      <c r="H64" s="83">
        <f t="shared" si="7"/>
        <v>12.602204076423273</v>
      </c>
      <c r="I64" s="83">
        <f t="shared" si="7"/>
        <v>2.00003569261753E-10</v>
      </c>
      <c r="J64" s="83">
        <f t="shared" si="5"/>
        <v>-4.3184944983034237</v>
      </c>
      <c r="K64" s="84">
        <f t="shared" si="5"/>
        <v>0.10013852892008347</v>
      </c>
    </row>
    <row r="65" spans="1:11" ht="15" customHeight="1" x14ac:dyDescent="0.3">
      <c r="A65" s="91" t="s">
        <v>28</v>
      </c>
      <c r="B65" s="83">
        <f t="shared" si="4"/>
        <v>-3.8762250591297036</v>
      </c>
      <c r="C65" s="83">
        <f t="shared" si="6"/>
        <v>-2.1437870484149855</v>
      </c>
      <c r="D65" s="83">
        <f t="shared" si="5"/>
        <v>-5.6957844549320198</v>
      </c>
      <c r="E65" s="83">
        <f t="shared" si="7"/>
        <v>-6.5600541787017432</v>
      </c>
      <c r="F65" s="83">
        <f t="shared" si="7"/>
        <v>-22.414546184873394</v>
      </c>
      <c r="G65" s="83">
        <f t="shared" si="7"/>
        <v>-5.3869656067884337</v>
      </c>
      <c r="H65" s="83">
        <f t="shared" si="7"/>
        <v>56.531504393528422</v>
      </c>
      <c r="I65" s="83">
        <f t="shared" si="7"/>
        <v>2.9999114303731428E-10</v>
      </c>
      <c r="J65" s="83">
        <f t="shared" si="5"/>
        <v>-7.4786477194312182</v>
      </c>
      <c r="K65" s="84">
        <f t="shared" si="5"/>
        <v>0.16576209784161572</v>
      </c>
    </row>
    <row r="66" spans="1:11" ht="15" customHeight="1" x14ac:dyDescent="0.3">
      <c r="A66" s="91" t="s">
        <v>29</v>
      </c>
      <c r="B66" s="83">
        <f t="shared" si="4"/>
        <v>8.2794085821895393</v>
      </c>
      <c r="C66" s="83">
        <f t="shared" si="6"/>
        <v>13.354711083631443</v>
      </c>
      <c r="D66" s="83">
        <f t="shared" si="5"/>
        <v>-1.3786365287967579</v>
      </c>
      <c r="E66" s="83">
        <f t="shared" si="7"/>
        <v>-0.18976761403665696</v>
      </c>
      <c r="F66" s="83">
        <f t="shared" si="7"/>
        <v>1.9974748624537946</v>
      </c>
      <c r="G66" s="83">
        <f t="shared" si="7"/>
        <v>-2.5306375562447521</v>
      </c>
      <c r="H66" s="83">
        <f t="shared" si="7"/>
        <v>-2.498947485529921</v>
      </c>
      <c r="I66" s="83">
        <f t="shared" si="7"/>
        <v>-1.4999841368915021E-9</v>
      </c>
      <c r="J66" s="83">
        <f t="shared" si="5"/>
        <v>-3.8528071918051876</v>
      </c>
      <c r="K66" s="84">
        <f t="shared" si="5"/>
        <v>7.8879128946773472E-2</v>
      </c>
    </row>
    <row r="67" spans="1:11" ht="15" customHeight="1" x14ac:dyDescent="0.3">
      <c r="A67" s="91" t="s">
        <v>30</v>
      </c>
      <c r="B67" s="83">
        <f t="shared" si="4"/>
        <v>-9.2782876387410571</v>
      </c>
      <c r="C67" s="83">
        <f t="shared" ref="C67:K67" si="8">((C51-C50)/C50)*100</f>
        <v>12.552923615844033</v>
      </c>
      <c r="D67" s="83">
        <f t="shared" si="8"/>
        <v>-1.602896257264395</v>
      </c>
      <c r="E67" s="83">
        <f t="shared" si="8"/>
        <v>24.945164341510679</v>
      </c>
      <c r="F67" s="83">
        <f t="shared" si="8"/>
        <v>19.041726179118228</v>
      </c>
      <c r="G67" s="83">
        <f t="shared" si="8"/>
        <v>12.936298792230383</v>
      </c>
      <c r="H67" s="83">
        <f t="shared" si="8"/>
        <v>-6.2714312334643019</v>
      </c>
      <c r="I67" s="83">
        <f t="shared" si="8"/>
        <v>7.9998585534558147E-10</v>
      </c>
      <c r="J67" s="83">
        <f t="shared" si="8"/>
        <v>6.3018258999248982</v>
      </c>
      <c r="K67" s="84">
        <f t="shared" si="8"/>
        <v>-0.12394967918628694</v>
      </c>
    </row>
    <row r="68" spans="1:11" ht="15" customHeight="1" x14ac:dyDescent="0.3">
      <c r="A68" s="91" t="s">
        <v>43</v>
      </c>
      <c r="B68" s="83">
        <f t="shared" si="4"/>
        <v>1.3804519408947187</v>
      </c>
      <c r="C68" s="83">
        <f t="shared" ref="C68:K68" si="9">((C52-C51)/C51)*100</f>
        <v>4.7102020338836113</v>
      </c>
      <c r="D68" s="83">
        <f t="shared" si="9"/>
        <v>4.1255158576371169</v>
      </c>
      <c r="E68" s="83">
        <f t="shared" si="9"/>
        <v>-25.445880268596564</v>
      </c>
      <c r="F68" s="83">
        <f t="shared" si="9"/>
        <v>-23.822026513473396</v>
      </c>
      <c r="G68" s="83">
        <f t="shared" si="9"/>
        <v>7.7297416923063462</v>
      </c>
      <c r="H68" s="83">
        <f t="shared" si="9"/>
        <v>-4.9473142689245391</v>
      </c>
      <c r="I68" s="83">
        <f t="shared" si="9"/>
        <v>8.0001427704861218E-10</v>
      </c>
      <c r="J68" s="83">
        <f t="shared" si="9"/>
        <v>10.315102191598189</v>
      </c>
      <c r="K68" s="84">
        <f t="shared" si="9"/>
        <v>-0.21593940775303422</v>
      </c>
    </row>
    <row r="69" spans="1:11" ht="15" customHeight="1" x14ac:dyDescent="0.3">
      <c r="A69" s="91" t="s">
        <v>42</v>
      </c>
      <c r="B69" s="83">
        <f t="shared" si="4"/>
        <v>3.8112025363753639</v>
      </c>
      <c r="C69" s="83">
        <f t="shared" ref="C69:K69" si="10">((C53-C52)/C52)*100</f>
        <v>10.730311512437932</v>
      </c>
      <c r="D69" s="83">
        <f t="shared" si="10"/>
        <v>-1.8828580842359686</v>
      </c>
      <c r="E69" s="83">
        <f t="shared" si="10"/>
        <v>5.6336220277562701</v>
      </c>
      <c r="F69" s="83">
        <f t="shared" si="10"/>
        <v>-8.9956270657006705</v>
      </c>
      <c r="G69" s="83">
        <f t="shared" si="10"/>
        <v>-2.4290856933275919</v>
      </c>
      <c r="H69" s="83">
        <f t="shared" si="10"/>
        <v>3.4658453504313473</v>
      </c>
      <c r="I69" s="83">
        <f t="shared" si="10"/>
        <v>-1.3000089893388792E-9</v>
      </c>
      <c r="J69" s="84">
        <f t="shared" si="10"/>
        <v>-15.412256630664317</v>
      </c>
      <c r="K69" s="84">
        <f t="shared" si="10"/>
        <v>0.3566961333170246</v>
      </c>
    </row>
    <row r="70" spans="1:11" s="116" customFormat="1" ht="15" customHeight="1" x14ac:dyDescent="0.3">
      <c r="A70" s="122" t="s">
        <v>49</v>
      </c>
      <c r="B70" s="106">
        <f t="shared" si="4"/>
        <v>4.3366680027619467E-2</v>
      </c>
      <c r="C70" s="106">
        <f t="shared" ref="C70:J70" si="11">((C54-C53)/C53)*100</f>
        <v>7.3913666638654272</v>
      </c>
      <c r="D70" s="106">
        <f t="shared" si="11"/>
        <v>-2.185428401609975</v>
      </c>
      <c r="E70" s="106">
        <f t="shared" si="11"/>
        <v>2.4140641549318076</v>
      </c>
      <c r="F70" s="106">
        <f t="shared" si="11"/>
        <v>6.3320115399087911</v>
      </c>
      <c r="G70" s="106">
        <f t="shared" si="11"/>
        <v>2.2574603995546605</v>
      </c>
      <c r="H70" s="106">
        <f t="shared" si="11"/>
        <v>3.7544948531738473</v>
      </c>
      <c r="I70" s="106">
        <f t="shared" si="11"/>
        <v>3.0000535389472956E-10</v>
      </c>
      <c r="J70" s="106">
        <f t="shared" si="11"/>
        <v>-11.013358345193456</v>
      </c>
      <c r="K70" s="107">
        <f>((K54-K53)/K53)*100</f>
        <v>0.21483895116522927</v>
      </c>
    </row>
    <row r="71" spans="1:11" ht="17.25" customHeight="1" x14ac:dyDescent="0.3">
      <c r="A71" s="13" t="s">
        <v>0</v>
      </c>
      <c r="B71" s="14"/>
      <c r="C71" s="14"/>
      <c r="D71" s="14"/>
      <c r="E71" s="14"/>
      <c r="F71" s="14"/>
      <c r="G71" s="14"/>
      <c r="H71" s="14"/>
      <c r="I71" s="14"/>
      <c r="J71" s="14"/>
      <c r="K71" s="14"/>
    </row>
    <row r="72" spans="1:11" s="12" customFormat="1" ht="12" customHeight="1" x14ac:dyDescent="0.3">
      <c r="A72" s="85" t="s">
        <v>80</v>
      </c>
      <c r="B72" s="44"/>
      <c r="C72" s="44"/>
      <c r="D72" s="44"/>
      <c r="E72" s="44"/>
      <c r="F72" s="44"/>
      <c r="G72" s="44"/>
      <c r="H72" s="44"/>
      <c r="I72" s="44"/>
      <c r="J72" s="44"/>
      <c r="K72" s="44"/>
    </row>
  </sheetData>
  <mergeCells count="1">
    <mergeCell ref="A2:B2"/>
  </mergeCells>
  <phoneticPr fontId="0" type="noConversion"/>
  <hyperlinks>
    <hyperlink ref="A2" location="'Table of contents'!A1" display="Back to Table of Contents"/>
    <hyperlink ref="A2:B2" location="'Table des matières'!A1" display="Retour à la table des matières"/>
  </hyperlinks>
  <pageMargins left="0.75" right="0.75" top="0.75" bottom="0.57499999999999996" header="0.375" footer="0.375"/>
  <pageSetup scale="58" orientation="landscape" r:id="rId1"/>
  <headerFooter alignWithMargins="0">
    <oddFooter>&amp;L&amp;L&amp;"Arial"&amp;9© 2020 ICIS</oddFooter>
  </headerFooter>
  <rowBreaks count="1" manualBreakCount="1">
    <brk id="37"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72"/>
  <sheetViews>
    <sheetView showGridLines="0" topLeftCell="A2" zoomScaleNormal="100" zoomScaleSheetLayoutView="70" workbookViewId="0"/>
  </sheetViews>
  <sheetFormatPr defaultColWidth="9.33203125" defaultRowHeight="15" customHeight="1" x14ac:dyDescent="0.3"/>
  <cols>
    <col min="1" max="1" width="17.6640625" style="3" customWidth="1"/>
    <col min="2" max="11" width="16.08203125" style="2" customWidth="1"/>
    <col min="12" max="12" width="9.33203125" style="2"/>
    <col min="13" max="13" width="27.5" style="2" customWidth="1"/>
    <col min="14" max="16384" width="9.33203125" style="2"/>
  </cols>
  <sheetData>
    <row r="1" spans="1:13" s="60" customFormat="1" ht="15" hidden="1" customHeight="1" x14ac:dyDescent="0.3">
      <c r="A1" s="60" t="s">
        <v>69</v>
      </c>
      <c r="B1" s="61"/>
      <c r="C1" s="61"/>
      <c r="D1" s="61"/>
      <c r="E1" s="61"/>
      <c r="F1" s="61"/>
      <c r="G1" s="61"/>
      <c r="H1" s="61"/>
      <c r="I1" s="61"/>
      <c r="J1" s="61"/>
      <c r="K1" s="61"/>
    </row>
    <row r="2" spans="1:13" s="11" customFormat="1" ht="24" customHeight="1" x14ac:dyDescent="0.3">
      <c r="A2" s="123" t="s">
        <v>10</v>
      </c>
      <c r="B2" s="123"/>
    </row>
    <row r="3" spans="1:13" s="65" customFormat="1" ht="20.25" customHeight="1" x14ac:dyDescent="0.3">
      <c r="A3" s="63" t="s">
        <v>105</v>
      </c>
      <c r="B3" s="62"/>
      <c r="C3" s="64"/>
      <c r="D3" s="64"/>
      <c r="E3" s="64"/>
      <c r="F3" s="64"/>
      <c r="G3" s="64"/>
      <c r="H3" s="64"/>
      <c r="I3" s="64"/>
      <c r="J3" s="64"/>
      <c r="K3" s="64"/>
    </row>
    <row r="4" spans="1:13" s="12" customFormat="1" ht="20.25" customHeight="1" x14ac:dyDescent="0.3">
      <c r="A4" s="114" t="s">
        <v>12</v>
      </c>
      <c r="B4" s="113"/>
      <c r="C4" s="113"/>
      <c r="D4" s="113"/>
      <c r="E4" s="113"/>
      <c r="F4" s="113"/>
      <c r="G4" s="113"/>
      <c r="H4" s="113"/>
      <c r="I4" s="113"/>
      <c r="J4" s="113"/>
      <c r="K4" s="113"/>
    </row>
    <row r="5" spans="1:13" ht="30" customHeight="1" x14ac:dyDescent="0.3">
      <c r="A5" s="39" t="s">
        <v>31</v>
      </c>
      <c r="B5" s="22" t="s">
        <v>11</v>
      </c>
      <c r="C5" s="23" t="s">
        <v>13</v>
      </c>
      <c r="D5" s="23" t="s">
        <v>33</v>
      </c>
      <c r="E5" s="23" t="s">
        <v>34</v>
      </c>
      <c r="F5" s="23" t="s">
        <v>14</v>
      </c>
      <c r="G5" s="23" t="s">
        <v>15</v>
      </c>
      <c r="H5" s="23" t="s">
        <v>16</v>
      </c>
      <c r="I5" s="23" t="s">
        <v>17</v>
      </c>
      <c r="J5" s="23" t="s">
        <v>18</v>
      </c>
      <c r="K5" s="34" t="s">
        <v>19</v>
      </c>
    </row>
    <row r="6" spans="1:13" ht="15" customHeight="1" x14ac:dyDescent="0.3">
      <c r="A6" s="71" t="s">
        <v>20</v>
      </c>
      <c r="B6" s="73">
        <v>12810620</v>
      </c>
      <c r="C6" s="73">
        <v>2615260</v>
      </c>
      <c r="D6" s="73">
        <v>89607877</v>
      </c>
      <c r="E6" s="73">
        <v>25300963</v>
      </c>
      <c r="F6" s="73">
        <v>2183321</v>
      </c>
      <c r="G6" s="73">
        <v>3941240</v>
      </c>
      <c r="H6" s="77">
        <v>366414</v>
      </c>
      <c r="I6" s="73">
        <v>136825695</v>
      </c>
      <c r="J6" s="73">
        <v>-21855493</v>
      </c>
      <c r="K6" s="74">
        <v>114970202</v>
      </c>
      <c r="M6" s="35"/>
    </row>
    <row r="7" spans="1:13" ht="15" customHeight="1" x14ac:dyDescent="0.3">
      <c r="A7" s="71" t="s">
        <v>21</v>
      </c>
      <c r="B7" s="73">
        <v>12940636</v>
      </c>
      <c r="C7" s="73">
        <v>2768041</v>
      </c>
      <c r="D7" s="73">
        <v>96146635</v>
      </c>
      <c r="E7" s="73">
        <v>25640347</v>
      </c>
      <c r="F7" s="73">
        <v>2915062</v>
      </c>
      <c r="G7" s="73">
        <v>4969481</v>
      </c>
      <c r="H7" s="73">
        <v>4984836</v>
      </c>
      <c r="I7" s="73">
        <v>150365038</v>
      </c>
      <c r="J7" s="73">
        <v>-18558235</v>
      </c>
      <c r="K7" s="74">
        <v>131806803</v>
      </c>
      <c r="M7" s="35"/>
    </row>
    <row r="8" spans="1:13" ht="15" customHeight="1" x14ac:dyDescent="0.3">
      <c r="A8" s="71" t="s">
        <v>22</v>
      </c>
      <c r="B8" s="73">
        <v>8583671</v>
      </c>
      <c r="C8" s="73">
        <v>2992562</v>
      </c>
      <c r="D8" s="73">
        <v>73885699</v>
      </c>
      <c r="E8" s="73">
        <v>23245432</v>
      </c>
      <c r="F8" s="73">
        <v>2059797</v>
      </c>
      <c r="G8" s="73">
        <v>4425508</v>
      </c>
      <c r="H8" s="73">
        <v>4505879</v>
      </c>
      <c r="I8" s="73">
        <v>119698548</v>
      </c>
      <c r="J8" s="73">
        <v>-13028025</v>
      </c>
      <c r="K8" s="74">
        <v>106670523</v>
      </c>
      <c r="M8" s="35"/>
    </row>
    <row r="9" spans="1:13" ht="15" customHeight="1" x14ac:dyDescent="0.3">
      <c r="A9" s="71" t="s">
        <v>23</v>
      </c>
      <c r="B9" s="73">
        <v>15396304</v>
      </c>
      <c r="C9" s="73">
        <v>3541962</v>
      </c>
      <c r="D9" s="73">
        <v>106161233</v>
      </c>
      <c r="E9" s="73">
        <v>30135610</v>
      </c>
      <c r="F9" s="73">
        <v>3997756</v>
      </c>
      <c r="G9" s="73">
        <v>4613167</v>
      </c>
      <c r="H9" s="73">
        <v>3741153</v>
      </c>
      <c r="I9" s="73">
        <v>167587185</v>
      </c>
      <c r="J9" s="73">
        <v>-24892936</v>
      </c>
      <c r="K9" s="74">
        <v>142694249</v>
      </c>
      <c r="M9" s="35"/>
    </row>
    <row r="10" spans="1:13" ht="15" customHeight="1" x14ac:dyDescent="0.3">
      <c r="A10" s="71" t="s">
        <v>24</v>
      </c>
      <c r="B10" s="73">
        <v>14877705</v>
      </c>
      <c r="C10" s="73">
        <v>5400430</v>
      </c>
      <c r="D10" s="73">
        <v>114052462</v>
      </c>
      <c r="E10" s="73">
        <v>33176728</v>
      </c>
      <c r="F10" s="73">
        <v>3036475</v>
      </c>
      <c r="G10" s="73">
        <v>5248123</v>
      </c>
      <c r="H10" s="73">
        <v>5719300</v>
      </c>
      <c r="I10" s="73">
        <v>181511223</v>
      </c>
      <c r="J10" s="73">
        <v>-26120461</v>
      </c>
      <c r="K10" s="74">
        <v>155390762</v>
      </c>
      <c r="M10" s="35"/>
    </row>
    <row r="11" spans="1:13" ht="15" customHeight="1" x14ac:dyDescent="0.3">
      <c r="A11" s="71" t="s">
        <v>25</v>
      </c>
      <c r="B11" s="73">
        <v>9429091</v>
      </c>
      <c r="C11" s="73">
        <v>4915311</v>
      </c>
      <c r="D11" s="73">
        <v>118823995</v>
      </c>
      <c r="E11" s="73">
        <v>34632583</v>
      </c>
      <c r="F11" s="73">
        <v>3658980</v>
      </c>
      <c r="G11" s="73">
        <v>5790757</v>
      </c>
      <c r="H11" s="73">
        <v>4827751</v>
      </c>
      <c r="I11" s="73">
        <v>182078468</v>
      </c>
      <c r="J11" s="73">
        <v>-14782410</v>
      </c>
      <c r="K11" s="74">
        <v>167296058</v>
      </c>
      <c r="M11" s="35"/>
    </row>
    <row r="12" spans="1:13" ht="15" customHeight="1" x14ac:dyDescent="0.3">
      <c r="A12" s="71" t="s">
        <v>26</v>
      </c>
      <c r="B12" s="73">
        <v>9247383</v>
      </c>
      <c r="C12" s="73">
        <v>4247946</v>
      </c>
      <c r="D12" s="73">
        <v>122622082</v>
      </c>
      <c r="E12" s="73">
        <v>32457108</v>
      </c>
      <c r="F12" s="73">
        <v>3933221</v>
      </c>
      <c r="G12" s="73">
        <v>8716442</v>
      </c>
      <c r="H12" s="73">
        <v>3994746</v>
      </c>
      <c r="I12" s="73">
        <v>185218928</v>
      </c>
      <c r="J12" s="73">
        <v>-16683144</v>
      </c>
      <c r="K12" s="74">
        <v>168535784</v>
      </c>
      <c r="M12" s="35"/>
    </row>
    <row r="13" spans="1:13" ht="15" customHeight="1" x14ac:dyDescent="0.3">
      <c r="A13" s="71" t="s">
        <v>27</v>
      </c>
      <c r="B13" s="73">
        <v>9368928</v>
      </c>
      <c r="C13" s="73">
        <v>3291190</v>
      </c>
      <c r="D13" s="73">
        <v>123506632</v>
      </c>
      <c r="E13" s="73">
        <v>34461632</v>
      </c>
      <c r="F13" s="73">
        <v>5367764</v>
      </c>
      <c r="G13" s="73">
        <v>14012973</v>
      </c>
      <c r="H13" s="73">
        <v>3877733</v>
      </c>
      <c r="I13" s="73">
        <v>193886852</v>
      </c>
      <c r="J13" s="73">
        <v>-14768132</v>
      </c>
      <c r="K13" s="74">
        <v>179118720</v>
      </c>
      <c r="M13" s="35"/>
    </row>
    <row r="14" spans="1:13" ht="15" customHeight="1" x14ac:dyDescent="0.3">
      <c r="A14" s="71" t="s">
        <v>28</v>
      </c>
      <c r="B14" s="73">
        <v>9680939</v>
      </c>
      <c r="C14" s="73">
        <v>2779162</v>
      </c>
      <c r="D14" s="73">
        <v>128273194</v>
      </c>
      <c r="E14" s="73">
        <v>37522304</v>
      </c>
      <c r="F14" s="73">
        <v>4582122</v>
      </c>
      <c r="G14" s="73">
        <v>14887749</v>
      </c>
      <c r="H14" s="73">
        <v>2781018</v>
      </c>
      <c r="I14" s="73">
        <v>200506488</v>
      </c>
      <c r="J14" s="73">
        <v>-14572880</v>
      </c>
      <c r="K14" s="74">
        <v>185933608</v>
      </c>
      <c r="M14" s="35"/>
    </row>
    <row r="15" spans="1:13" ht="15" customHeight="1" x14ac:dyDescent="0.3">
      <c r="A15" s="71" t="s">
        <v>29</v>
      </c>
      <c r="B15" s="73">
        <v>10188892</v>
      </c>
      <c r="C15" s="73">
        <v>3292780</v>
      </c>
      <c r="D15" s="73">
        <v>130972660</v>
      </c>
      <c r="E15" s="73">
        <v>36537110</v>
      </c>
      <c r="F15" s="73">
        <v>5022217</v>
      </c>
      <c r="G15" s="73">
        <v>16605442</v>
      </c>
      <c r="H15" s="73">
        <v>2632562</v>
      </c>
      <c r="I15" s="73">
        <v>205251663</v>
      </c>
      <c r="J15" s="73">
        <v>-7753868</v>
      </c>
      <c r="K15" s="74">
        <v>197497795</v>
      </c>
      <c r="M15" s="35"/>
    </row>
    <row r="16" spans="1:13" ht="15" customHeight="1" x14ac:dyDescent="0.3">
      <c r="A16" s="71" t="s">
        <v>30</v>
      </c>
      <c r="B16" s="73">
        <v>10344219</v>
      </c>
      <c r="C16" s="73">
        <v>3324646</v>
      </c>
      <c r="D16" s="73">
        <v>135431601</v>
      </c>
      <c r="E16" s="73">
        <v>33441765</v>
      </c>
      <c r="F16" s="73">
        <v>4711326</v>
      </c>
      <c r="G16" s="73">
        <v>25283588</v>
      </c>
      <c r="H16" s="73">
        <v>2904965</v>
      </c>
      <c r="I16" s="73">
        <v>215442110</v>
      </c>
      <c r="J16" s="73">
        <v>-8900602</v>
      </c>
      <c r="K16" s="74">
        <v>206541508</v>
      </c>
      <c r="M16" s="35"/>
    </row>
    <row r="17" spans="1:13" ht="15" customHeight="1" x14ac:dyDescent="0.3">
      <c r="A17" s="72" t="s">
        <v>43</v>
      </c>
      <c r="B17" s="75">
        <v>10808265</v>
      </c>
      <c r="C17" s="75">
        <v>3431950</v>
      </c>
      <c r="D17" s="75">
        <v>138682343</v>
      </c>
      <c r="E17" s="75">
        <v>32251251</v>
      </c>
      <c r="F17" s="75">
        <v>3371021</v>
      </c>
      <c r="G17" s="75">
        <v>29584009</v>
      </c>
      <c r="H17" s="75">
        <v>1447252</v>
      </c>
      <c r="I17" s="75">
        <v>219576091</v>
      </c>
      <c r="J17" s="75">
        <v>-9115153</v>
      </c>
      <c r="K17" s="76">
        <v>210460938</v>
      </c>
      <c r="M17" s="35"/>
    </row>
    <row r="18" spans="1:13" ht="15" customHeight="1" x14ac:dyDescent="0.3">
      <c r="A18" s="72" t="s">
        <v>42</v>
      </c>
      <c r="B18" s="75">
        <v>11264277</v>
      </c>
      <c r="C18" s="75">
        <v>3402191</v>
      </c>
      <c r="D18" s="75">
        <v>137599687</v>
      </c>
      <c r="E18" s="75">
        <v>33457649</v>
      </c>
      <c r="F18" s="75">
        <v>4303994</v>
      </c>
      <c r="G18" s="75">
        <v>30461102</v>
      </c>
      <c r="H18" s="75">
        <v>1658503</v>
      </c>
      <c r="I18" s="75">
        <v>222147403</v>
      </c>
      <c r="J18" s="75">
        <v>-9657448</v>
      </c>
      <c r="K18" s="76">
        <v>212489955</v>
      </c>
    </row>
    <row r="19" spans="1:13" s="116" customFormat="1" ht="15" customHeight="1" x14ac:dyDescent="0.3">
      <c r="A19" s="72" t="s">
        <v>49</v>
      </c>
      <c r="B19" s="104">
        <v>10446901</v>
      </c>
      <c r="C19" s="104">
        <v>3723553</v>
      </c>
      <c r="D19" s="104">
        <v>138519011</v>
      </c>
      <c r="E19" s="104">
        <v>38710400</v>
      </c>
      <c r="F19" s="104">
        <v>7013825</v>
      </c>
      <c r="G19" s="104">
        <v>75162041</v>
      </c>
      <c r="H19" s="104">
        <v>1496583</v>
      </c>
      <c r="I19" s="104">
        <v>275072314</v>
      </c>
      <c r="J19" s="104">
        <v>-40066658</v>
      </c>
      <c r="K19" s="105">
        <v>235005656</v>
      </c>
    </row>
    <row r="20" spans="1:13" s="69" customFormat="1" ht="30" customHeight="1" x14ac:dyDescent="0.3">
      <c r="A20" s="115" t="s">
        <v>32</v>
      </c>
      <c r="B20" s="70"/>
      <c r="C20" s="70"/>
      <c r="D20" s="70"/>
      <c r="E20" s="70"/>
      <c r="F20" s="70"/>
      <c r="G20" s="70"/>
      <c r="H20" s="70"/>
      <c r="I20" s="70"/>
      <c r="J20" s="70"/>
      <c r="K20" s="70"/>
    </row>
    <row r="21" spans="1:13" ht="30" customHeight="1" x14ac:dyDescent="0.3">
      <c r="A21" s="39" t="s">
        <v>31</v>
      </c>
      <c r="B21" s="22" t="str">
        <f>B5</f>
        <v>Fournitures</v>
      </c>
      <c r="C21" s="23" t="s">
        <v>13</v>
      </c>
      <c r="D21" s="23" t="s">
        <v>33</v>
      </c>
      <c r="E21" s="23" t="s">
        <v>34</v>
      </c>
      <c r="F21" s="23" t="s">
        <v>14</v>
      </c>
      <c r="G21" s="23" t="s">
        <v>15</v>
      </c>
      <c r="H21" s="23" t="s">
        <v>16</v>
      </c>
      <c r="I21" s="23" t="s">
        <v>17</v>
      </c>
      <c r="J21" s="23" t="s">
        <v>18</v>
      </c>
      <c r="K21" s="34" t="s">
        <v>19</v>
      </c>
    </row>
    <row r="22" spans="1:13" ht="15" customHeight="1" x14ac:dyDescent="0.3">
      <c r="A22" s="71" t="s">
        <v>20</v>
      </c>
      <c r="B22" s="78" t="s">
        <v>1</v>
      </c>
      <c r="C22" s="78" t="s">
        <v>1</v>
      </c>
      <c r="D22" s="78" t="s">
        <v>1</v>
      </c>
      <c r="E22" s="78" t="s">
        <v>1</v>
      </c>
      <c r="F22" s="78" t="s">
        <v>1</v>
      </c>
      <c r="G22" s="78" t="s">
        <v>1</v>
      </c>
      <c r="H22" s="78" t="s">
        <v>1</v>
      </c>
      <c r="I22" s="78" t="s">
        <v>1</v>
      </c>
      <c r="J22" s="78" t="s">
        <v>1</v>
      </c>
      <c r="K22" s="79" t="s">
        <v>1</v>
      </c>
    </row>
    <row r="23" spans="1:13" ht="15" customHeight="1" x14ac:dyDescent="0.3">
      <c r="A23" s="71" t="s">
        <v>21</v>
      </c>
      <c r="B23" s="80">
        <f t="shared" ref="B23:K35" si="0">((B7-B6)/B6)*100</f>
        <v>1.0149079435655728</v>
      </c>
      <c r="C23" s="80">
        <f t="shared" si="0"/>
        <v>5.8419048201708437</v>
      </c>
      <c r="D23" s="80">
        <f t="shared" si="0"/>
        <v>7.2970794743859413</v>
      </c>
      <c r="E23" s="80">
        <f t="shared" si="0"/>
        <v>1.3413876776152749</v>
      </c>
      <c r="F23" s="80">
        <f t="shared" si="0"/>
        <v>33.515044283456255</v>
      </c>
      <c r="G23" s="80">
        <f t="shared" si="0"/>
        <v>26.089276471364343</v>
      </c>
      <c r="H23" s="80">
        <f t="shared" si="0"/>
        <v>1260.4381928638097</v>
      </c>
      <c r="I23" s="80">
        <f t="shared" si="0"/>
        <v>9.8953219276540132</v>
      </c>
      <c r="J23" s="80">
        <f t="shared" si="0"/>
        <v>-15.086632911918299</v>
      </c>
      <c r="K23" s="81">
        <f t="shared" si="0"/>
        <v>14.64431714228005</v>
      </c>
    </row>
    <row r="24" spans="1:13" ht="15" customHeight="1" x14ac:dyDescent="0.3">
      <c r="A24" s="71" t="s">
        <v>22</v>
      </c>
      <c r="B24" s="80">
        <f t="shared" si="0"/>
        <v>-33.668862952330933</v>
      </c>
      <c r="C24" s="80">
        <f t="shared" si="0"/>
        <v>8.1111876594313443</v>
      </c>
      <c r="D24" s="80">
        <f t="shared" si="0"/>
        <v>-23.153109830624857</v>
      </c>
      <c r="E24" s="80">
        <f t="shared" si="0"/>
        <v>-9.3404157127826704</v>
      </c>
      <c r="F24" s="80">
        <f t="shared" si="0"/>
        <v>-29.339513190457012</v>
      </c>
      <c r="G24" s="80">
        <f t="shared" si="0"/>
        <v>-10.946273866425891</v>
      </c>
      <c r="H24" s="80">
        <f t="shared" si="0"/>
        <v>-9.6082799915583976</v>
      </c>
      <c r="I24" s="80">
        <f t="shared" si="0"/>
        <v>-20.394694410279072</v>
      </c>
      <c r="J24" s="80">
        <f t="shared" si="0"/>
        <v>-29.799223902488571</v>
      </c>
      <c r="K24" s="81">
        <f t="shared" si="0"/>
        <v>-19.070548278149193</v>
      </c>
    </row>
    <row r="25" spans="1:13" ht="15" customHeight="1" x14ac:dyDescent="0.3">
      <c r="A25" s="71" t="s">
        <v>23</v>
      </c>
      <c r="B25" s="80">
        <f t="shared" si="0"/>
        <v>79.367359256896037</v>
      </c>
      <c r="C25" s="80">
        <f t="shared" si="0"/>
        <v>18.358851044690137</v>
      </c>
      <c r="D25" s="80">
        <f t="shared" si="0"/>
        <v>43.683059694677858</v>
      </c>
      <c r="E25" s="80">
        <f t="shared" si="0"/>
        <v>29.64099785282545</v>
      </c>
      <c r="F25" s="80">
        <f t="shared" si="0"/>
        <v>94.084951089840402</v>
      </c>
      <c r="G25" s="80">
        <f t="shared" si="0"/>
        <v>4.2403945490551589</v>
      </c>
      <c r="H25" s="80">
        <f t="shared" si="0"/>
        <v>-16.971738477664402</v>
      </c>
      <c r="I25" s="80">
        <f t="shared" si="0"/>
        <v>40.007700845293456</v>
      </c>
      <c r="J25" s="80">
        <f t="shared" si="0"/>
        <v>91.072215473949427</v>
      </c>
      <c r="K25" s="81">
        <f t="shared" si="0"/>
        <v>33.771022197013131</v>
      </c>
    </row>
    <row r="26" spans="1:13" ht="15" customHeight="1" x14ac:dyDescent="0.3">
      <c r="A26" s="71" t="s">
        <v>24</v>
      </c>
      <c r="B26" s="80">
        <f t="shared" si="0"/>
        <v>-3.3683343742758005</v>
      </c>
      <c r="C26" s="80">
        <f t="shared" si="0"/>
        <v>52.470015206261387</v>
      </c>
      <c r="D26" s="80">
        <f t="shared" si="0"/>
        <v>7.4332491974730548</v>
      </c>
      <c r="E26" s="80">
        <f t="shared" si="0"/>
        <v>10.091443312413453</v>
      </c>
      <c r="F26" s="80">
        <f t="shared" si="0"/>
        <v>-24.045514533653378</v>
      </c>
      <c r="G26" s="80">
        <f t="shared" si="0"/>
        <v>13.763993369414115</v>
      </c>
      <c r="H26" s="80">
        <f t="shared" si="0"/>
        <v>52.875330145546037</v>
      </c>
      <c r="I26" s="80">
        <f t="shared" si="0"/>
        <v>8.3085338535879103</v>
      </c>
      <c r="J26" s="80">
        <f t="shared" si="0"/>
        <v>4.931218237977232</v>
      </c>
      <c r="K26" s="81">
        <f t="shared" si="0"/>
        <v>8.8977047701480938</v>
      </c>
    </row>
    <row r="27" spans="1:13" ht="15" customHeight="1" x14ac:dyDescent="0.3">
      <c r="A27" s="71" t="s">
        <v>25</v>
      </c>
      <c r="B27" s="80">
        <f t="shared" si="0"/>
        <v>-36.62267802728983</v>
      </c>
      <c r="C27" s="80">
        <f t="shared" si="0"/>
        <v>-8.9829698746210962</v>
      </c>
      <c r="D27" s="80">
        <f t="shared" si="0"/>
        <v>4.183629985997146</v>
      </c>
      <c r="E27" s="80">
        <f t="shared" si="0"/>
        <v>4.3881813782239165</v>
      </c>
      <c r="F27" s="80">
        <f t="shared" si="0"/>
        <v>20.500909772021835</v>
      </c>
      <c r="G27" s="80">
        <f t="shared" si="0"/>
        <v>10.339582361160362</v>
      </c>
      <c r="H27" s="80">
        <f t="shared" si="0"/>
        <v>-15.588428653856241</v>
      </c>
      <c r="I27" s="80">
        <f t="shared" si="0"/>
        <v>0.31251235632961383</v>
      </c>
      <c r="J27" s="80">
        <f t="shared" si="0"/>
        <v>-43.40677984205562</v>
      </c>
      <c r="K27" s="81">
        <f t="shared" si="0"/>
        <v>7.6615210883643137</v>
      </c>
    </row>
    <row r="28" spans="1:13" ht="15" customHeight="1" x14ac:dyDescent="0.3">
      <c r="A28" s="71" t="s">
        <v>26</v>
      </c>
      <c r="B28" s="80">
        <f t="shared" si="0"/>
        <v>-1.9270998657240663</v>
      </c>
      <c r="C28" s="80">
        <f t="shared" si="0"/>
        <v>-13.577269068020314</v>
      </c>
      <c r="D28" s="80">
        <f t="shared" si="0"/>
        <v>3.1963973269877015</v>
      </c>
      <c r="E28" s="80">
        <f t="shared" si="0"/>
        <v>-6.2815845991042591</v>
      </c>
      <c r="F28" s="80">
        <f t="shared" si="0"/>
        <v>7.4950122711793989</v>
      </c>
      <c r="G28" s="80">
        <f t="shared" si="0"/>
        <v>50.523359899232524</v>
      </c>
      <c r="H28" s="80">
        <f t="shared" si="0"/>
        <v>-17.254514576248859</v>
      </c>
      <c r="I28" s="80">
        <f t="shared" si="0"/>
        <v>1.7247838442928902</v>
      </c>
      <c r="J28" s="80">
        <f t="shared" si="0"/>
        <v>12.858079298301156</v>
      </c>
      <c r="K28" s="81">
        <f t="shared" si="0"/>
        <v>0.74103718570583421</v>
      </c>
    </row>
    <row r="29" spans="1:13" ht="15" customHeight="1" x14ac:dyDescent="0.3">
      <c r="A29" s="71" t="s">
        <v>27</v>
      </c>
      <c r="B29" s="80">
        <f t="shared" si="0"/>
        <v>1.314371860665877</v>
      </c>
      <c r="C29" s="80">
        <f t="shared" si="0"/>
        <v>-22.522791014763371</v>
      </c>
      <c r="D29" s="80">
        <f t="shared" si="0"/>
        <v>0.72136273138797302</v>
      </c>
      <c r="E29" s="80">
        <f t="shared" si="0"/>
        <v>6.175916843854357</v>
      </c>
      <c r="F29" s="80">
        <f t="shared" si="0"/>
        <v>36.472473832515384</v>
      </c>
      <c r="G29" s="80">
        <f t="shared" si="0"/>
        <v>60.764828125971583</v>
      </c>
      <c r="H29" s="80">
        <f t="shared" si="0"/>
        <v>-2.9291724680367661</v>
      </c>
      <c r="I29" s="80">
        <f t="shared" si="0"/>
        <v>4.6798262432444266</v>
      </c>
      <c r="J29" s="80">
        <f t="shared" si="0"/>
        <v>-11.478723674626318</v>
      </c>
      <c r="K29" s="81">
        <f t="shared" si="0"/>
        <v>6.2793406532585392</v>
      </c>
    </row>
    <row r="30" spans="1:13" ht="15" customHeight="1" x14ac:dyDescent="0.3">
      <c r="A30" s="71" t="s">
        <v>28</v>
      </c>
      <c r="B30" s="80">
        <f t="shared" si="0"/>
        <v>3.3302742853824894</v>
      </c>
      <c r="C30" s="80">
        <f t="shared" si="0"/>
        <v>-15.557533901111755</v>
      </c>
      <c r="D30" s="80">
        <f t="shared" si="0"/>
        <v>3.8593571234296147</v>
      </c>
      <c r="E30" s="80">
        <f t="shared" si="0"/>
        <v>8.8813901790837999</v>
      </c>
      <c r="F30" s="80">
        <f t="shared" si="0"/>
        <v>-14.636299211366222</v>
      </c>
      <c r="G30" s="80">
        <f t="shared" si="0"/>
        <v>6.2426153250991065</v>
      </c>
      <c r="H30" s="80">
        <f t="shared" si="0"/>
        <v>-28.282375295049967</v>
      </c>
      <c r="I30" s="80">
        <f t="shared" si="0"/>
        <v>3.4141747785971588</v>
      </c>
      <c r="J30" s="80">
        <f t="shared" si="0"/>
        <v>-1.3221171100041629</v>
      </c>
      <c r="K30" s="81">
        <f t="shared" si="0"/>
        <v>3.8046765854512583</v>
      </c>
    </row>
    <row r="31" spans="1:13" ht="15" customHeight="1" x14ac:dyDescent="0.3">
      <c r="A31" s="71" t="s">
        <v>29</v>
      </c>
      <c r="B31" s="80">
        <f t="shared" si="0"/>
        <v>5.2469393723067563</v>
      </c>
      <c r="C31" s="80">
        <f t="shared" si="0"/>
        <v>18.481038528880291</v>
      </c>
      <c r="D31" s="80">
        <f t="shared" si="0"/>
        <v>2.1044661911201805</v>
      </c>
      <c r="E31" s="80">
        <f t="shared" si="0"/>
        <v>-2.6256223498429097</v>
      </c>
      <c r="F31" s="80">
        <f t="shared" si="0"/>
        <v>9.604611138682035</v>
      </c>
      <c r="G31" s="80">
        <f t="shared" si="0"/>
        <v>11.537627347156377</v>
      </c>
      <c r="H31" s="80">
        <f t="shared" si="0"/>
        <v>-5.3381891091679377</v>
      </c>
      <c r="I31" s="80">
        <f t="shared" si="0"/>
        <v>2.3665942420775932</v>
      </c>
      <c r="J31" s="80">
        <f t="shared" si="0"/>
        <v>-46.792480278435008</v>
      </c>
      <c r="K31" s="81">
        <f t="shared" si="0"/>
        <v>6.2195248747068899</v>
      </c>
    </row>
    <row r="32" spans="1:13" ht="15" customHeight="1" x14ac:dyDescent="0.3">
      <c r="A32" s="71" t="s">
        <v>30</v>
      </c>
      <c r="B32" s="80">
        <f>((B16-B15)/B15)*100</f>
        <v>1.524473907467073</v>
      </c>
      <c r="C32" s="80">
        <f t="shared" si="0"/>
        <v>0.96775369140969025</v>
      </c>
      <c r="D32" s="80">
        <f t="shared" si="0"/>
        <v>3.4044822789733371</v>
      </c>
      <c r="E32" s="80">
        <f t="shared" si="0"/>
        <v>-8.4717838931431633</v>
      </c>
      <c r="F32" s="80">
        <f t="shared" si="0"/>
        <v>-6.1903139589547802</v>
      </c>
      <c r="G32" s="80">
        <f t="shared" si="0"/>
        <v>52.260855206383553</v>
      </c>
      <c r="H32" s="80">
        <f t="shared" si="0"/>
        <v>10.347448607098332</v>
      </c>
      <c r="I32" s="80">
        <f t="shared" si="0"/>
        <v>4.9648547792765019</v>
      </c>
      <c r="J32" s="80">
        <f t="shared" si="0"/>
        <v>14.789186506657066</v>
      </c>
      <c r="K32" s="82">
        <f t="shared" si="0"/>
        <v>4.5791463140132782</v>
      </c>
    </row>
    <row r="33" spans="1:11" ht="15" customHeight="1" x14ac:dyDescent="0.3">
      <c r="A33" s="72" t="s">
        <v>43</v>
      </c>
      <c r="B33" s="83">
        <f>((B17-B16)/B16)*100</f>
        <v>4.4860419138457921</v>
      </c>
      <c r="C33" s="83">
        <f t="shared" ref="C33:J34" si="1">((C17-C16)/C16)*100</f>
        <v>3.2275315928372525</v>
      </c>
      <c r="D33" s="83">
        <f t="shared" si="1"/>
        <v>2.4002832248878163</v>
      </c>
      <c r="E33" s="83">
        <f t="shared" si="1"/>
        <v>-3.5599616228389857</v>
      </c>
      <c r="F33" s="83">
        <f t="shared" si="1"/>
        <v>-28.448572652370054</v>
      </c>
      <c r="G33" s="83">
        <f t="shared" si="1"/>
        <v>17.008744961355958</v>
      </c>
      <c r="H33" s="83">
        <f t="shared" si="1"/>
        <v>-50.18005380443482</v>
      </c>
      <c r="I33" s="83">
        <f t="shared" si="1"/>
        <v>1.9188361086883154</v>
      </c>
      <c r="J33" s="84">
        <f t="shared" si="1"/>
        <v>2.4105223444436681</v>
      </c>
      <c r="K33" s="84">
        <f t="shared" si="0"/>
        <v>1.8976476147351455</v>
      </c>
    </row>
    <row r="34" spans="1:11" ht="15" customHeight="1" x14ac:dyDescent="0.3">
      <c r="A34" s="72" t="s">
        <v>42</v>
      </c>
      <c r="B34" s="83">
        <f>((B18-B17)/B17)*100</f>
        <v>4.2191045463818657</v>
      </c>
      <c r="C34" s="83">
        <f t="shared" si="1"/>
        <v>-0.86711636241786727</v>
      </c>
      <c r="D34" s="83">
        <f t="shared" si="1"/>
        <v>-0.7806732829715749</v>
      </c>
      <c r="E34" s="83">
        <f t="shared" si="1"/>
        <v>3.7406238908375986</v>
      </c>
      <c r="F34" s="83">
        <f t="shared" si="1"/>
        <v>27.67627374614397</v>
      </c>
      <c r="G34" s="83">
        <f t="shared" si="1"/>
        <v>2.9647536951465909</v>
      </c>
      <c r="H34" s="83">
        <f t="shared" si="1"/>
        <v>14.596697741651074</v>
      </c>
      <c r="I34" s="83">
        <f t="shared" si="1"/>
        <v>1.1710346004838934</v>
      </c>
      <c r="J34" s="84">
        <f t="shared" si="1"/>
        <v>5.9493790175546142</v>
      </c>
      <c r="K34" s="84">
        <f t="shared" si="0"/>
        <v>0.96408246550720966</v>
      </c>
    </row>
    <row r="35" spans="1:11" s="116" customFormat="1" ht="15" customHeight="1" x14ac:dyDescent="0.3">
      <c r="A35" s="72" t="s">
        <v>49</v>
      </c>
      <c r="B35" s="106">
        <f>((B19-B18)/B18)*100</f>
        <v>-7.2563556453734233</v>
      </c>
      <c r="C35" s="106">
        <f t="shared" ref="C35:J35" si="2">((C19-C18)/C18)*100</f>
        <v>9.4457365856296711</v>
      </c>
      <c r="D35" s="106">
        <f t="shared" si="2"/>
        <v>0.6681148918601828</v>
      </c>
      <c r="E35" s="106">
        <f t="shared" si="2"/>
        <v>15.699701434491109</v>
      </c>
      <c r="F35" s="106">
        <f t="shared" si="2"/>
        <v>62.960845205639224</v>
      </c>
      <c r="G35" s="106">
        <f t="shared" si="2"/>
        <v>146.74760945943453</v>
      </c>
      <c r="H35" s="106">
        <f t="shared" si="2"/>
        <v>-9.7630212305916846</v>
      </c>
      <c r="I35" s="106">
        <f t="shared" si="2"/>
        <v>23.824231247033754</v>
      </c>
      <c r="J35" s="106">
        <f t="shared" si="2"/>
        <v>314.87831982113704</v>
      </c>
      <c r="K35" s="107">
        <f t="shared" si="0"/>
        <v>10.59612488505633</v>
      </c>
    </row>
    <row r="36" spans="1:11" ht="17.25" customHeight="1" x14ac:dyDescent="0.3">
      <c r="A36" s="42" t="s">
        <v>0</v>
      </c>
      <c r="B36" s="43"/>
      <c r="C36" s="43"/>
      <c r="D36" s="43"/>
      <c r="E36" s="43"/>
      <c r="F36" s="43"/>
      <c r="G36" s="43"/>
      <c r="H36" s="43"/>
      <c r="I36" s="43"/>
      <c r="J36" s="43"/>
      <c r="K36" s="43"/>
    </row>
    <row r="37" spans="1:11" s="12" customFormat="1" ht="30" customHeight="1" x14ac:dyDescent="0.3">
      <c r="A37" s="85" t="s">
        <v>80</v>
      </c>
      <c r="B37" s="44"/>
      <c r="C37" s="44"/>
      <c r="D37" s="44"/>
      <c r="E37" s="44"/>
      <c r="F37" s="44"/>
      <c r="G37" s="44"/>
      <c r="H37" s="44"/>
      <c r="I37" s="44"/>
      <c r="J37" s="44"/>
      <c r="K37" s="44"/>
    </row>
    <row r="38" spans="1:11" s="121" customFormat="1" ht="20.25" customHeight="1" x14ac:dyDescent="0.3">
      <c r="A38" s="119" t="s">
        <v>118</v>
      </c>
      <c r="B38" s="120"/>
      <c r="C38" s="120"/>
      <c r="D38" s="120"/>
      <c r="E38" s="120"/>
      <c r="F38" s="120"/>
      <c r="G38" s="120"/>
      <c r="H38" s="120"/>
      <c r="I38" s="120"/>
      <c r="J38" s="120"/>
      <c r="K38" s="120"/>
    </row>
    <row r="39" spans="1:11" s="12" customFormat="1" ht="20.25" customHeight="1" x14ac:dyDescent="0.3">
      <c r="A39" s="114" t="s">
        <v>35</v>
      </c>
      <c r="B39" s="113"/>
      <c r="C39" s="113"/>
      <c r="D39" s="113"/>
      <c r="E39" s="113"/>
      <c r="F39" s="113"/>
      <c r="G39" s="113"/>
      <c r="H39" s="113"/>
      <c r="I39" s="113"/>
      <c r="J39" s="113"/>
      <c r="K39" s="113"/>
    </row>
    <row r="40" spans="1:11" ht="30" customHeight="1" x14ac:dyDescent="0.3">
      <c r="A40" s="39" t="s">
        <v>31</v>
      </c>
      <c r="B40" s="22" t="s">
        <v>11</v>
      </c>
      <c r="C40" s="23" t="s">
        <v>13</v>
      </c>
      <c r="D40" s="23" t="s">
        <v>33</v>
      </c>
      <c r="E40" s="23" t="s">
        <v>34</v>
      </c>
      <c r="F40" s="23" t="s">
        <v>14</v>
      </c>
      <c r="G40" s="23" t="s">
        <v>15</v>
      </c>
      <c r="H40" s="23" t="s">
        <v>16</v>
      </c>
      <c r="I40" s="23" t="s">
        <v>17</v>
      </c>
      <c r="J40" s="23" t="s">
        <v>18</v>
      </c>
      <c r="K40" s="34" t="s">
        <v>19</v>
      </c>
    </row>
    <row r="41" spans="1:11" ht="15" customHeight="1" x14ac:dyDescent="0.3">
      <c r="A41" s="72" t="s">
        <v>20</v>
      </c>
      <c r="B41" s="92">
        <v>9.3627297124000002</v>
      </c>
      <c r="C41" s="92">
        <v>1.9113807534</v>
      </c>
      <c r="D41" s="92">
        <v>65.490533045999996</v>
      </c>
      <c r="E41" s="92">
        <v>18.491382776999998</v>
      </c>
      <c r="F41" s="92">
        <v>1.5956951653</v>
      </c>
      <c r="G41" s="92">
        <v>2.8804823538000002</v>
      </c>
      <c r="H41" s="92">
        <v>0.26779619139999999</v>
      </c>
      <c r="I41" s="93">
        <f>SUM(B41:H41)</f>
        <v>99.999999999299988</v>
      </c>
      <c r="J41" s="92">
        <v>-15.973237340000001</v>
      </c>
      <c r="K41" s="94">
        <v>84.026762663</v>
      </c>
    </row>
    <row r="42" spans="1:11" ht="15" customHeight="1" x14ac:dyDescent="0.3">
      <c r="A42" s="72" t="s">
        <v>21</v>
      </c>
      <c r="B42" s="92">
        <v>8.6061468623999993</v>
      </c>
      <c r="C42" s="92">
        <v>1.8408807239</v>
      </c>
      <c r="D42" s="92">
        <v>63.942147908000003</v>
      </c>
      <c r="E42" s="92">
        <v>17.052066984</v>
      </c>
      <c r="F42" s="92">
        <v>1.9386567774000001</v>
      </c>
      <c r="G42" s="92">
        <v>3.3049444646000001</v>
      </c>
      <c r="H42" s="92">
        <v>3.3151562799000001</v>
      </c>
      <c r="I42" s="93">
        <f t="shared" ref="I42:I54" si="3">SUM(B42:H42)</f>
        <v>100.0000000002</v>
      </c>
      <c r="J42" s="92">
        <v>-12.342121049999999</v>
      </c>
      <c r="K42" s="94">
        <v>87.657878955000001</v>
      </c>
    </row>
    <row r="43" spans="1:11" ht="15" customHeight="1" x14ac:dyDescent="0.3">
      <c r="A43" s="72" t="s">
        <v>22</v>
      </c>
      <c r="B43" s="92">
        <v>7.1710736206999997</v>
      </c>
      <c r="C43" s="92">
        <v>2.5000821229999999</v>
      </c>
      <c r="D43" s="92">
        <v>61.726478921000002</v>
      </c>
      <c r="E43" s="92">
        <v>19.419978261000001</v>
      </c>
      <c r="F43" s="92">
        <v>1.7208203729</v>
      </c>
      <c r="G43" s="92">
        <v>3.6972110972999999</v>
      </c>
      <c r="H43" s="92">
        <v>3.7643556043999999</v>
      </c>
      <c r="I43" s="93">
        <f t="shared" si="3"/>
        <v>100.00000000029999</v>
      </c>
      <c r="J43" s="92">
        <v>-10.884029269999999</v>
      </c>
      <c r="K43" s="94">
        <v>89.115970730000001</v>
      </c>
    </row>
    <row r="44" spans="1:11" ht="15" customHeight="1" x14ac:dyDescent="0.3">
      <c r="A44" s="72" t="s">
        <v>23</v>
      </c>
      <c r="B44" s="92">
        <v>9.1870413600000003</v>
      </c>
      <c r="C44" s="92">
        <v>2.1135040845000002</v>
      </c>
      <c r="D44" s="92">
        <v>63.346868078999996</v>
      </c>
      <c r="E44" s="92">
        <v>17.982049163999999</v>
      </c>
      <c r="F44" s="92">
        <v>2.3854783407000002</v>
      </c>
      <c r="G44" s="92">
        <v>2.7526967529999999</v>
      </c>
      <c r="H44" s="92">
        <v>2.2323622179</v>
      </c>
      <c r="I44" s="93">
        <f t="shared" si="3"/>
        <v>99.999999999099998</v>
      </c>
      <c r="J44" s="92">
        <v>-14.85372285</v>
      </c>
      <c r="K44" s="94">
        <v>85.146277144999999</v>
      </c>
    </row>
    <row r="45" spans="1:11" ht="15" customHeight="1" x14ac:dyDescent="0.3">
      <c r="A45" s="72" t="s">
        <v>24</v>
      </c>
      <c r="B45" s="92">
        <v>8.1965758117000007</v>
      </c>
      <c r="C45" s="92">
        <v>2.9752595518999998</v>
      </c>
      <c r="D45" s="92">
        <v>62.834936657999997</v>
      </c>
      <c r="E45" s="92">
        <v>18.278058762000001</v>
      </c>
      <c r="F45" s="92">
        <v>1.6728855383000001</v>
      </c>
      <c r="G45" s="92">
        <v>2.891349038</v>
      </c>
      <c r="H45" s="92">
        <v>3.1509346395</v>
      </c>
      <c r="I45" s="93">
        <f t="shared" si="3"/>
        <v>99.999999999399989</v>
      </c>
      <c r="J45" s="92">
        <v>-14.390548730000001</v>
      </c>
      <c r="K45" s="94">
        <v>85.609451268000001</v>
      </c>
    </row>
    <row r="46" spans="1:11" ht="15" customHeight="1" x14ac:dyDescent="0.3">
      <c r="A46" s="72" t="s">
        <v>25</v>
      </c>
      <c r="B46" s="92">
        <v>5.1785865201999997</v>
      </c>
      <c r="C46" s="92">
        <v>2.6995564351999999</v>
      </c>
      <c r="D46" s="92">
        <v>65.259773056</v>
      </c>
      <c r="E46" s="92">
        <v>19.020691122999999</v>
      </c>
      <c r="F46" s="92">
        <v>2.0095621631</v>
      </c>
      <c r="G46" s="92">
        <v>3.1803634243999999</v>
      </c>
      <c r="H46" s="92">
        <v>2.6514672784000002</v>
      </c>
      <c r="I46" s="93">
        <f t="shared" si="3"/>
        <v>100.00000000030001</v>
      </c>
      <c r="J46" s="92">
        <v>-8.1187029759999998</v>
      </c>
      <c r="K46" s="94">
        <v>91.881297024000006</v>
      </c>
    </row>
    <row r="47" spans="1:11" ht="15" customHeight="1" x14ac:dyDescent="0.3">
      <c r="A47" s="72" t="s">
        <v>26</v>
      </c>
      <c r="B47" s="92">
        <v>4.9926770982999997</v>
      </c>
      <c r="C47" s="92">
        <v>2.2934729434999999</v>
      </c>
      <c r="D47" s="92">
        <v>66.203861195000002</v>
      </c>
      <c r="E47" s="92">
        <v>17.523645316</v>
      </c>
      <c r="F47" s="92">
        <v>2.1235524049999999</v>
      </c>
      <c r="G47" s="92">
        <v>4.7060211902000004</v>
      </c>
      <c r="H47" s="92">
        <v>2.1567698524000001</v>
      </c>
      <c r="I47" s="93">
        <f t="shared" si="3"/>
        <v>100.00000000040001</v>
      </c>
      <c r="J47" s="92">
        <v>-9.007256537</v>
      </c>
      <c r="K47" s="94">
        <v>90.992743462999996</v>
      </c>
    </row>
    <row r="48" spans="1:11" ht="15" customHeight="1" x14ac:dyDescent="0.3">
      <c r="A48" s="72" t="s">
        <v>27</v>
      </c>
      <c r="B48" s="92">
        <v>4.8321626264999997</v>
      </c>
      <c r="C48" s="92">
        <v>1.6974797238999999</v>
      </c>
      <c r="D48" s="92">
        <v>63.700364788000002</v>
      </c>
      <c r="E48" s="92">
        <v>17.774094346999998</v>
      </c>
      <c r="F48" s="92">
        <v>2.7685033536999999</v>
      </c>
      <c r="G48" s="92">
        <v>7.2273972450999997</v>
      </c>
      <c r="H48" s="92">
        <v>1.9999979162999999</v>
      </c>
      <c r="I48" s="93">
        <f t="shared" si="3"/>
        <v>100.00000000049999</v>
      </c>
      <c r="J48" s="92">
        <v>-7.6168816230000003</v>
      </c>
      <c r="K48" s="94">
        <v>92.383118377000002</v>
      </c>
    </row>
    <row r="49" spans="1:11" ht="15" customHeight="1" x14ac:dyDescent="0.3">
      <c r="A49" s="72" t="s">
        <v>28</v>
      </c>
      <c r="B49" s="92">
        <v>4.8282422662000002</v>
      </c>
      <c r="C49" s="92">
        <v>1.3860708586999999</v>
      </c>
      <c r="D49" s="92">
        <v>63.974585200999996</v>
      </c>
      <c r="E49" s="92">
        <v>18.713760524000001</v>
      </c>
      <c r="F49" s="92">
        <v>2.2852736815000001</v>
      </c>
      <c r="G49" s="92">
        <v>7.4250709532999997</v>
      </c>
      <c r="H49" s="92">
        <v>1.3869965145000001</v>
      </c>
      <c r="I49" s="93">
        <f t="shared" si="3"/>
        <v>99.9999999992</v>
      </c>
      <c r="J49" s="92">
        <v>-7.2680341400000001</v>
      </c>
      <c r="K49" s="94">
        <v>92.731965860000003</v>
      </c>
    </row>
    <row r="50" spans="1:11" ht="15" customHeight="1" x14ac:dyDescent="0.3">
      <c r="A50" s="72" t="s">
        <v>29</v>
      </c>
      <c r="B50" s="92">
        <v>4.9640971726999998</v>
      </c>
      <c r="C50" s="92">
        <v>1.6042647119</v>
      </c>
      <c r="D50" s="92">
        <v>63.810766784999998</v>
      </c>
      <c r="E50" s="92">
        <v>17.801127390000001</v>
      </c>
      <c r="F50" s="92">
        <v>2.4468581285000002</v>
      </c>
      <c r="G50" s="92">
        <v>8.0902837801</v>
      </c>
      <c r="H50" s="92">
        <v>1.2826020318</v>
      </c>
      <c r="I50" s="93">
        <f t="shared" si="3"/>
        <v>99.999999999999986</v>
      </c>
      <c r="J50" s="92">
        <v>-3.7777369919999999</v>
      </c>
      <c r="K50" s="94">
        <v>96.222263007999999</v>
      </c>
    </row>
    <row r="51" spans="1:11" ht="15" customHeight="1" x14ac:dyDescent="0.3">
      <c r="A51" s="72" t="s">
        <v>30</v>
      </c>
      <c r="B51" s="92">
        <v>4.8013914271000004</v>
      </c>
      <c r="C51" s="92">
        <v>1.5431737092</v>
      </c>
      <c r="D51" s="92">
        <v>62.862177222</v>
      </c>
      <c r="E51" s="92">
        <v>15.522390214</v>
      </c>
      <c r="F51" s="92">
        <v>2.1868176095999998</v>
      </c>
      <c r="G51" s="92">
        <v>11.735676001</v>
      </c>
      <c r="H51" s="92">
        <v>1.3483738161000001</v>
      </c>
      <c r="I51" s="93">
        <f t="shared" si="3"/>
        <v>99.999999998999996</v>
      </c>
      <c r="J51" s="92">
        <v>-4.1313195460000003</v>
      </c>
      <c r="K51" s="94">
        <v>95.868680454</v>
      </c>
    </row>
    <row r="52" spans="1:11" ht="15" customHeight="1" x14ac:dyDescent="0.3">
      <c r="A52" s="72" t="s">
        <v>43</v>
      </c>
      <c r="B52" s="92">
        <v>4.9223323681000002</v>
      </c>
      <c r="C52" s="92">
        <v>1.5629889321999999</v>
      </c>
      <c r="D52" s="92">
        <v>63.159127374999997</v>
      </c>
      <c r="E52" s="92">
        <v>14.687961177</v>
      </c>
      <c r="F52" s="92">
        <v>1.5352404648</v>
      </c>
      <c r="G52" s="92">
        <v>13.473237849</v>
      </c>
      <c r="H52" s="92">
        <v>0.65911183380000005</v>
      </c>
      <c r="I52" s="93">
        <f t="shared" si="3"/>
        <v>99.999999999899998</v>
      </c>
      <c r="J52" s="92">
        <v>-4.1512502380000003</v>
      </c>
      <c r="K52" s="94">
        <v>95.848749761999997</v>
      </c>
    </row>
    <row r="53" spans="1:11" ht="15" customHeight="1" x14ac:dyDescent="0.3">
      <c r="A53" s="72" t="s">
        <v>42</v>
      </c>
      <c r="B53" s="92">
        <v>5.0706318633</v>
      </c>
      <c r="C53" s="92">
        <v>1.5315015859000001</v>
      </c>
      <c r="D53" s="92">
        <v>61.940713752000001</v>
      </c>
      <c r="E53" s="92">
        <v>15.061012890000001</v>
      </c>
      <c r="F53" s="92">
        <v>1.9374496131000001</v>
      </c>
      <c r="G53" s="92">
        <v>13.712112583</v>
      </c>
      <c r="H53" s="92">
        <v>0.74657771260000005</v>
      </c>
      <c r="I53" s="93">
        <f t="shared" si="3"/>
        <v>99.999999999899998</v>
      </c>
      <c r="J53" s="92">
        <v>-4.3473152820000003</v>
      </c>
      <c r="K53" s="94">
        <v>95.652684718000003</v>
      </c>
    </row>
    <row r="54" spans="1:11" s="116" customFormat="1" ht="15" customHeight="1" x14ac:dyDescent="0.3">
      <c r="A54" s="72" t="s">
        <v>49</v>
      </c>
      <c r="B54" s="108">
        <v>3.7978744020000001</v>
      </c>
      <c r="C54" s="108">
        <v>1.353663313</v>
      </c>
      <c r="D54" s="108">
        <v>50.357307499999997</v>
      </c>
      <c r="E54" s="108">
        <v>14.07280851</v>
      </c>
      <c r="F54" s="108">
        <v>2.5498113199999999</v>
      </c>
      <c r="G54" s="108">
        <v>27.32446603</v>
      </c>
      <c r="H54" s="108">
        <v>0.54406893199999995</v>
      </c>
      <c r="I54" s="109">
        <f t="shared" si="3"/>
        <v>100.000000007</v>
      </c>
      <c r="J54" s="108">
        <v>-14.56586358</v>
      </c>
      <c r="K54" s="110">
        <v>85.434136420000002</v>
      </c>
    </row>
    <row r="55" spans="1:11" ht="30" customHeight="1" x14ac:dyDescent="0.3">
      <c r="A55" s="20" t="s">
        <v>32</v>
      </c>
      <c r="B55" s="24"/>
      <c r="C55" s="24"/>
      <c r="D55" s="24"/>
      <c r="E55" s="24"/>
      <c r="F55" s="24"/>
      <c r="G55" s="24"/>
      <c r="H55" s="24"/>
      <c r="I55" s="24"/>
      <c r="J55" s="24"/>
      <c r="K55" s="24"/>
    </row>
    <row r="56" spans="1:11" ht="25" customHeight="1" x14ac:dyDescent="0.3">
      <c r="A56" s="39" t="s">
        <v>31</v>
      </c>
      <c r="B56" s="22" t="str">
        <f>B40</f>
        <v>Fournitures</v>
      </c>
      <c r="C56" s="23" t="s">
        <v>13</v>
      </c>
      <c r="D56" s="23" t="s">
        <v>33</v>
      </c>
      <c r="E56" s="23" t="s">
        <v>34</v>
      </c>
      <c r="F56" s="23" t="s">
        <v>14</v>
      </c>
      <c r="G56" s="23" t="s">
        <v>15</v>
      </c>
      <c r="H56" s="23" t="s">
        <v>16</v>
      </c>
      <c r="I56" s="23" t="s">
        <v>17</v>
      </c>
      <c r="J56" s="23" t="s">
        <v>18</v>
      </c>
      <c r="K56" s="34" t="s">
        <v>19</v>
      </c>
    </row>
    <row r="57" spans="1:11" ht="15" customHeight="1" x14ac:dyDescent="0.3">
      <c r="A57" s="90" t="s">
        <v>20</v>
      </c>
      <c r="B57" s="78" t="s">
        <v>1</v>
      </c>
      <c r="C57" s="78" t="s">
        <v>1</v>
      </c>
      <c r="D57" s="78" t="s">
        <v>1</v>
      </c>
      <c r="E57" s="78" t="s">
        <v>1</v>
      </c>
      <c r="F57" s="78" t="s">
        <v>1</v>
      </c>
      <c r="G57" s="78" t="s">
        <v>1</v>
      </c>
      <c r="H57" s="78" t="s">
        <v>1</v>
      </c>
      <c r="I57" s="78" t="s">
        <v>1</v>
      </c>
      <c r="J57" s="78" t="s">
        <v>1</v>
      </c>
      <c r="K57" s="79" t="s">
        <v>1</v>
      </c>
    </row>
    <row r="58" spans="1:11" ht="15" customHeight="1" x14ac:dyDescent="0.3">
      <c r="A58" s="91" t="s">
        <v>21</v>
      </c>
      <c r="B58" s="83">
        <f t="shared" ref="B58:B70" si="4">((B42-B41)/B41)*100</f>
        <v>-8.0807934570404463</v>
      </c>
      <c r="C58" s="83">
        <f t="shared" ref="C58:K66" si="5">((C42-C41)/C41)*100</f>
        <v>-3.68843462374481</v>
      </c>
      <c r="D58" s="83">
        <f t="shared" si="5"/>
        <v>-2.3642884948156104</v>
      </c>
      <c r="E58" s="83">
        <f t="shared" si="5"/>
        <v>-7.7837109877485879</v>
      </c>
      <c r="F58" s="83">
        <f t="shared" si="5"/>
        <v>21.492927945013939</v>
      </c>
      <c r="G58" s="83">
        <f t="shared" si="5"/>
        <v>14.735799726043783</v>
      </c>
      <c r="H58" s="83">
        <f t="shared" si="5"/>
        <v>1137.940040360111</v>
      </c>
      <c r="I58" s="83">
        <f t="shared" si="5"/>
        <v>9.0001606168418872E-10</v>
      </c>
      <c r="J58" s="83">
        <f t="shared" si="5"/>
        <v>-22.732500699197658</v>
      </c>
      <c r="K58" s="84">
        <f t="shared" si="5"/>
        <v>4.3213806850598955</v>
      </c>
    </row>
    <row r="59" spans="1:11" ht="15" customHeight="1" x14ac:dyDescent="0.3">
      <c r="A59" s="91" t="s">
        <v>22</v>
      </c>
      <c r="B59" s="83">
        <f t="shared" si="4"/>
        <v>-16.674979693523383</v>
      </c>
      <c r="C59" s="83">
        <f t="shared" ref="C59:C66" si="6">((C43-C42)/C42)*100</f>
        <v>35.809022852031823</v>
      </c>
      <c r="D59" s="83">
        <f t="shared" si="5"/>
        <v>-3.4651150445992309</v>
      </c>
      <c r="E59" s="83">
        <f t="shared" ref="E59:I66" si="7">((E43-E42)/E42)*100</f>
        <v>13.886359226842227</v>
      </c>
      <c r="F59" s="83">
        <f t="shared" si="7"/>
        <v>-11.236460576180383</v>
      </c>
      <c r="G59" s="83">
        <f t="shared" si="7"/>
        <v>11.869083940794026</v>
      </c>
      <c r="H59" s="83">
        <f t="shared" si="7"/>
        <v>13.549868741438328</v>
      </c>
      <c r="I59" s="83">
        <f t="shared" si="7"/>
        <v>9.9987573775961327E-11</v>
      </c>
      <c r="J59" s="83">
        <f t="shared" si="5"/>
        <v>-11.813948138192991</v>
      </c>
      <c r="K59" s="84">
        <f t="shared" si="5"/>
        <v>1.6633892952720484</v>
      </c>
    </row>
    <row r="60" spans="1:11" ht="15" customHeight="1" x14ac:dyDescent="0.3">
      <c r="A60" s="91" t="s">
        <v>23</v>
      </c>
      <c r="B60" s="83">
        <f t="shared" si="4"/>
        <v>28.112495365836352</v>
      </c>
      <c r="C60" s="83">
        <f t="shared" si="6"/>
        <v>-15.462613605513139</v>
      </c>
      <c r="D60" s="83">
        <f t="shared" si="5"/>
        <v>2.6251119233187317</v>
      </c>
      <c r="E60" s="83">
        <f t="shared" si="7"/>
        <v>-7.4043805697131484</v>
      </c>
      <c r="F60" s="83">
        <f t="shared" si="7"/>
        <v>38.624482733191392</v>
      </c>
      <c r="G60" s="83">
        <f t="shared" si="7"/>
        <v>-25.546670705109591</v>
      </c>
      <c r="H60" s="83">
        <f t="shared" si="7"/>
        <v>-40.697360916415974</v>
      </c>
      <c r="I60" s="83">
        <f t="shared" si="7"/>
        <v>-1.1999929938574877E-9</v>
      </c>
      <c r="J60" s="83">
        <f t="shared" si="5"/>
        <v>36.472647045720421</v>
      </c>
      <c r="K60" s="84">
        <f t="shared" si="5"/>
        <v>-4.4545254374518573</v>
      </c>
    </row>
    <row r="61" spans="1:11" ht="15" customHeight="1" x14ac:dyDescent="0.3">
      <c r="A61" s="91" t="s">
        <v>24</v>
      </c>
      <c r="B61" s="83">
        <f t="shared" si="4"/>
        <v>-10.781115589752819</v>
      </c>
      <c r="C61" s="83">
        <f t="shared" si="6"/>
        <v>40.773778187604897</v>
      </c>
      <c r="D61" s="83">
        <f t="shared" si="5"/>
        <v>-0.80814006520664794</v>
      </c>
      <c r="E61" s="83">
        <f t="shared" si="7"/>
        <v>1.6461394099211533</v>
      </c>
      <c r="F61" s="83">
        <f t="shared" si="7"/>
        <v>-29.872113707429232</v>
      </c>
      <c r="G61" s="83">
        <f t="shared" si="7"/>
        <v>5.0369618392905497</v>
      </c>
      <c r="H61" s="83">
        <f t="shared" si="7"/>
        <v>41.148000724725939</v>
      </c>
      <c r="I61" s="83">
        <f t="shared" si="7"/>
        <v>2.9999114304061422E-10</v>
      </c>
      <c r="J61" s="83">
        <f t="shared" si="5"/>
        <v>-3.1182359108040023</v>
      </c>
      <c r="K61" s="84">
        <f t="shared" si="5"/>
        <v>0.54397460291920752</v>
      </c>
    </row>
    <row r="62" spans="1:11" ht="15" customHeight="1" x14ac:dyDescent="0.3">
      <c r="A62" s="91" t="s">
        <v>25</v>
      </c>
      <c r="B62" s="83">
        <f t="shared" si="4"/>
        <v>-36.820122949293612</v>
      </c>
      <c r="C62" s="83">
        <f t="shared" si="6"/>
        <v>-9.266523202116467</v>
      </c>
      <c r="D62" s="83">
        <f t="shared" si="5"/>
        <v>3.8590575991155696</v>
      </c>
      <c r="E62" s="83">
        <f t="shared" si="7"/>
        <v>4.0629717338688476</v>
      </c>
      <c r="F62" s="83">
        <f t="shared" si="7"/>
        <v>20.125502737152804</v>
      </c>
      <c r="G62" s="83">
        <f t="shared" si="7"/>
        <v>9.9958317934494865</v>
      </c>
      <c r="H62" s="83">
        <f t="shared" si="7"/>
        <v>-15.851403416582984</v>
      </c>
      <c r="I62" s="83">
        <f t="shared" si="7"/>
        <v>9.0001606168328865E-10</v>
      </c>
      <c r="J62" s="83">
        <f t="shared" si="5"/>
        <v>-43.583089649146409</v>
      </c>
      <c r="K62" s="84">
        <f t="shared" si="5"/>
        <v>7.3261137212128835</v>
      </c>
    </row>
    <row r="63" spans="1:11" ht="15" customHeight="1" x14ac:dyDescent="0.3">
      <c r="A63" s="91" t="s">
        <v>26</v>
      </c>
      <c r="B63" s="83">
        <f t="shared" si="4"/>
        <v>-3.589964581548017</v>
      </c>
      <c r="C63" s="83">
        <f t="shared" si="6"/>
        <v>-15.042600569671544</v>
      </c>
      <c r="D63" s="83">
        <f t="shared" si="5"/>
        <v>1.4466616949309201</v>
      </c>
      <c r="E63" s="83">
        <f t="shared" si="7"/>
        <v>-7.8706173046980261</v>
      </c>
      <c r="F63" s="83">
        <f t="shared" si="7"/>
        <v>5.6723919266152825</v>
      </c>
      <c r="G63" s="83">
        <f t="shared" si="7"/>
        <v>47.971176944591726</v>
      </c>
      <c r="H63" s="83">
        <f t="shared" si="7"/>
        <v>-18.657496927456709</v>
      </c>
      <c r="I63" s="83">
        <f t="shared" si="7"/>
        <v>1.0000178463057649E-10</v>
      </c>
      <c r="J63" s="83">
        <f t="shared" si="5"/>
        <v>10.944526036076038</v>
      </c>
      <c r="K63" s="84">
        <f t="shared" si="5"/>
        <v>-0.96706684578898894</v>
      </c>
    </row>
    <row r="64" spans="1:11" ht="15" customHeight="1" x14ac:dyDescent="0.3">
      <c r="A64" s="91" t="s">
        <v>27</v>
      </c>
      <c r="B64" s="83">
        <f t="shared" si="4"/>
        <v>-3.2149980589502767</v>
      </c>
      <c r="C64" s="83">
        <f t="shared" si="6"/>
        <v>-25.986494468536119</v>
      </c>
      <c r="D64" s="83">
        <f t="shared" si="5"/>
        <v>-3.7814960665603516</v>
      </c>
      <c r="E64" s="83">
        <f t="shared" si="7"/>
        <v>1.4292062324003199</v>
      </c>
      <c r="F64" s="83">
        <f t="shared" si="7"/>
        <v>30.371322468022637</v>
      </c>
      <c r="G64" s="83">
        <f t="shared" si="7"/>
        <v>53.577660469328315</v>
      </c>
      <c r="H64" s="83">
        <f t="shared" si="7"/>
        <v>-7.2688300944835751</v>
      </c>
      <c r="I64" s="83">
        <f t="shared" si="7"/>
        <v>9.9987573775761343E-11</v>
      </c>
      <c r="J64" s="83">
        <f t="shared" si="5"/>
        <v>-15.436164255882121</v>
      </c>
      <c r="K64" s="84">
        <f t="shared" si="5"/>
        <v>1.528006367414747</v>
      </c>
    </row>
    <row r="65" spans="1:11" ht="15" customHeight="1" x14ac:dyDescent="0.3">
      <c r="A65" s="91" t="s">
        <v>28</v>
      </c>
      <c r="B65" s="83">
        <f t="shared" si="4"/>
        <v>-8.1130553812488446E-2</v>
      </c>
      <c r="C65" s="83">
        <f t="shared" si="6"/>
        <v>-18.345365827671316</v>
      </c>
      <c r="D65" s="83">
        <f t="shared" si="5"/>
        <v>0.43048483931390757</v>
      </c>
      <c r="E65" s="83">
        <f t="shared" si="7"/>
        <v>5.2867176164089882</v>
      </c>
      <c r="F65" s="83">
        <f t="shared" si="7"/>
        <v>-17.454545307094595</v>
      </c>
      <c r="G65" s="83">
        <f t="shared" si="7"/>
        <v>2.7350607901622945</v>
      </c>
      <c r="H65" s="83">
        <f t="shared" si="7"/>
        <v>-30.650102022808785</v>
      </c>
      <c r="I65" s="83">
        <f t="shared" si="7"/>
        <v>-1.2999947784854641E-9</v>
      </c>
      <c r="J65" s="83">
        <f t="shared" si="5"/>
        <v>-4.5799252274922759</v>
      </c>
      <c r="K65" s="84">
        <f t="shared" si="5"/>
        <v>0.37760955586756889</v>
      </c>
    </row>
    <row r="66" spans="1:11" ht="15" customHeight="1" x14ac:dyDescent="0.3">
      <c r="A66" s="91" t="s">
        <v>29</v>
      </c>
      <c r="B66" s="83">
        <f t="shared" si="4"/>
        <v>2.8137549652603147</v>
      </c>
      <c r="C66" s="83">
        <f t="shared" si="6"/>
        <v>15.741897452821766</v>
      </c>
      <c r="D66" s="83">
        <f t="shared" si="5"/>
        <v>-0.2560679611838067</v>
      </c>
      <c r="E66" s="83">
        <f t="shared" si="7"/>
        <v>-4.8768024621751858</v>
      </c>
      <c r="F66" s="83">
        <f t="shared" si="7"/>
        <v>7.0706825317280968</v>
      </c>
      <c r="G66" s="83">
        <f t="shared" si="7"/>
        <v>8.9590096981410401</v>
      </c>
      <c r="H66" s="83">
        <f t="shared" si="7"/>
        <v>-7.5266578977405256</v>
      </c>
      <c r="I66" s="83">
        <f t="shared" si="7"/>
        <v>7.9998585534398149E-10</v>
      </c>
      <c r="J66" s="83">
        <f t="shared" si="5"/>
        <v>-48.022575028795892</v>
      </c>
      <c r="K66" s="84">
        <f t="shared" si="5"/>
        <v>3.7638554468578764</v>
      </c>
    </row>
    <row r="67" spans="1:11" ht="15" customHeight="1" x14ac:dyDescent="0.3">
      <c r="A67" s="91" t="s">
        <v>30</v>
      </c>
      <c r="B67" s="83">
        <f t="shared" si="4"/>
        <v>-3.2776502944945949</v>
      </c>
      <c r="C67" s="83">
        <f t="shared" ref="C67:K67" si="8">((C51-C50)/C50)*100</f>
        <v>-3.8080375543290046</v>
      </c>
      <c r="D67" s="83">
        <f t="shared" si="8"/>
        <v>-1.4865666262812935</v>
      </c>
      <c r="E67" s="83">
        <f t="shared" si="8"/>
        <v>-12.801083471151999</v>
      </c>
      <c r="F67" s="83">
        <f t="shared" si="8"/>
        <v>-10.62752743492379</v>
      </c>
      <c r="G67" s="83">
        <f t="shared" si="8"/>
        <v>45.058891875544823</v>
      </c>
      <c r="H67" s="83">
        <f t="shared" si="8"/>
        <v>5.1279962661291085</v>
      </c>
      <c r="I67" s="83">
        <f t="shared" si="8"/>
        <v>-9.999894245993346E-10</v>
      </c>
      <c r="J67" s="83">
        <f t="shared" si="8"/>
        <v>9.3596392429851925</v>
      </c>
      <c r="K67" s="84">
        <f t="shared" si="8"/>
        <v>-0.36746439227957245</v>
      </c>
    </row>
    <row r="68" spans="1:11" ht="15" customHeight="1" x14ac:dyDescent="0.3">
      <c r="A68" s="91" t="s">
        <v>43</v>
      </c>
      <c r="B68" s="83">
        <f t="shared" si="4"/>
        <v>2.518872765036094</v>
      </c>
      <c r="C68" s="83">
        <f t="shared" ref="C68:K68" si="9">((C52-C51)/C51)*100</f>
        <v>1.2840565441120941</v>
      </c>
      <c r="D68" s="83">
        <f t="shared" si="9"/>
        <v>0.47238286378676869</v>
      </c>
      <c r="E68" s="83">
        <f t="shared" si="9"/>
        <v>-5.3756478576824387</v>
      </c>
      <c r="F68" s="83">
        <f t="shared" si="9"/>
        <v>-29.795678521135677</v>
      </c>
      <c r="G68" s="83">
        <f t="shared" si="9"/>
        <v>14.805809634246398</v>
      </c>
      <c r="H68" s="83">
        <f t="shared" si="9"/>
        <v>-51.118018910631378</v>
      </c>
      <c r="I68" s="83">
        <f t="shared" si="9"/>
        <v>9.0000185083217333E-10</v>
      </c>
      <c r="J68" s="83">
        <f t="shared" si="9"/>
        <v>0.48242920398876288</v>
      </c>
      <c r="K68" s="84">
        <f t="shared" si="9"/>
        <v>-2.0789575808927339E-2</v>
      </c>
    </row>
    <row r="69" spans="1:11" ht="15" customHeight="1" x14ac:dyDescent="0.3">
      <c r="A69" s="91" t="s">
        <v>42</v>
      </c>
      <c r="B69" s="83">
        <f t="shared" si="4"/>
        <v>3.0127891436401084</v>
      </c>
      <c r="C69" s="83">
        <f t="shared" ref="C69:K69" si="10">((C53-C52)/C52)*100</f>
        <v>-2.0145597739888994</v>
      </c>
      <c r="D69" s="83">
        <f t="shared" si="10"/>
        <v>-1.9291172529439915</v>
      </c>
      <c r="E69" s="83">
        <f t="shared" si="10"/>
        <v>2.5398468072217222</v>
      </c>
      <c r="F69" s="83">
        <f t="shared" si="10"/>
        <v>26.198446270916719</v>
      </c>
      <c r="G69" s="83">
        <f t="shared" si="10"/>
        <v>1.7729571516302525</v>
      </c>
      <c r="H69" s="83">
        <f t="shared" si="10"/>
        <v>13.270263757173041</v>
      </c>
      <c r="I69" s="83">
        <f t="shared" si="10"/>
        <v>0</v>
      </c>
      <c r="J69" s="84">
        <f t="shared" si="10"/>
        <v>4.7230360194923042</v>
      </c>
      <c r="K69" s="84">
        <f t="shared" si="10"/>
        <v>-0.20455670469029463</v>
      </c>
    </row>
    <row r="70" spans="1:11" s="66" customFormat="1" ht="15" customHeight="1" x14ac:dyDescent="0.3">
      <c r="A70" s="122" t="s">
        <v>49</v>
      </c>
      <c r="B70" s="106">
        <f t="shared" si="4"/>
        <v>-25.100569231063858</v>
      </c>
      <c r="C70" s="106">
        <f t="shared" ref="C70:J70" si="11">((C54-C53)/C53)*100</f>
        <v>-11.612020159645601</v>
      </c>
      <c r="D70" s="106">
        <f t="shared" si="11"/>
        <v>-18.700795567803716</v>
      </c>
      <c r="E70" s="106">
        <f t="shared" si="11"/>
        <v>-6.5613407757995805</v>
      </c>
      <c r="F70" s="106">
        <f t="shared" si="11"/>
        <v>31.606587482819521</v>
      </c>
      <c r="G70" s="106">
        <f t="shared" si="11"/>
        <v>99.272474351445467</v>
      </c>
      <c r="H70" s="106">
        <f t="shared" si="11"/>
        <v>-27.124943215188086</v>
      </c>
      <c r="I70" s="106">
        <f t="shared" si="11"/>
        <v>7.0999988111068944E-9</v>
      </c>
      <c r="J70" s="106">
        <f t="shared" si="11"/>
        <v>235.05422623267651</v>
      </c>
      <c r="K70" s="107">
        <f>((K54-K53)/K53)*100</f>
        <v>-10.682970716531354</v>
      </c>
    </row>
    <row r="71" spans="1:11" ht="17.25" customHeight="1" x14ac:dyDescent="0.3">
      <c r="A71" s="13" t="s">
        <v>0</v>
      </c>
      <c r="B71" s="14"/>
      <c r="C71" s="14"/>
      <c r="D71" s="14"/>
      <c r="E71" s="14"/>
      <c r="F71" s="14"/>
      <c r="G71" s="14"/>
      <c r="H71" s="14"/>
      <c r="I71" s="14"/>
      <c r="J71" s="14"/>
      <c r="K71" s="14"/>
    </row>
    <row r="72" spans="1:11" ht="12" customHeight="1" x14ac:dyDescent="0.3">
      <c r="A72" s="85" t="s">
        <v>80</v>
      </c>
      <c r="B72" s="44"/>
      <c r="C72" s="44"/>
      <c r="D72" s="44"/>
      <c r="E72" s="44"/>
      <c r="F72" s="44"/>
      <c r="G72" s="44"/>
      <c r="H72" s="44"/>
      <c r="I72" s="44"/>
      <c r="J72" s="44"/>
      <c r="K72" s="44"/>
    </row>
  </sheetData>
  <mergeCells count="1">
    <mergeCell ref="A2:B2"/>
  </mergeCells>
  <phoneticPr fontId="0" type="noConversion"/>
  <hyperlinks>
    <hyperlink ref="A2" location="'Table of contents'!A1" display="Back to Table of Contents"/>
    <hyperlink ref="A2:B2" location="'Table des matières'!A1" display="Retour à la table des matières"/>
  </hyperlinks>
  <pageMargins left="0.74803149606299202" right="0.74803149606299202" top="0.74803149606299202" bottom="0.59055118110236204" header="0.39370078740157499" footer="0.39370078740157499"/>
  <pageSetup scale="58" orientation="landscape" r:id="rId1"/>
  <headerFooter alignWithMargins="0">
    <oddFooter>&amp;L&amp;L&amp;"Arial"&amp;9© 2020 ICIS</oddFooter>
  </headerFooter>
  <rowBreaks count="1" manualBreakCount="1">
    <brk id="37"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183"/>
  <sheetViews>
    <sheetView showGridLines="0" zoomScaleNormal="100" workbookViewId="0"/>
  </sheetViews>
  <sheetFormatPr defaultColWidth="8.5" defaultRowHeight="14" x14ac:dyDescent="0.3"/>
  <cols>
    <col min="1" max="1" width="73.4140625" style="7" customWidth="1"/>
    <col min="2" max="16384" width="8.5" style="7"/>
  </cols>
  <sheetData>
    <row r="1" spans="1:10" ht="49.5" customHeight="1" x14ac:dyDescent="0.3">
      <c r="A1" s="56" t="s">
        <v>7</v>
      </c>
    </row>
    <row r="2" spans="1:10" ht="69" customHeight="1" x14ac:dyDescent="0.3">
      <c r="A2" s="6" t="s">
        <v>39</v>
      </c>
      <c r="B2" s="6"/>
      <c r="C2" s="6"/>
      <c r="D2" s="6"/>
      <c r="E2" s="6"/>
      <c r="F2" s="6"/>
      <c r="G2" s="6"/>
      <c r="H2" s="6"/>
      <c r="I2" s="6"/>
      <c r="J2" s="6"/>
    </row>
    <row r="3" spans="1:10" ht="60" customHeight="1" x14ac:dyDescent="0.3">
      <c r="A3" s="36" t="s">
        <v>82</v>
      </c>
    </row>
    <row r="4" spans="1:10" ht="60" customHeight="1" x14ac:dyDescent="0.3">
      <c r="A4" s="5" t="s">
        <v>41</v>
      </c>
    </row>
    <row r="5" spans="1:10" s="37" customFormat="1" ht="336" x14ac:dyDescent="0.3">
      <c r="A5" s="55" t="s">
        <v>119</v>
      </c>
    </row>
    <row r="6" spans="1:10" ht="15" customHeight="1" x14ac:dyDescent="0.3">
      <c r="A6" s="9"/>
    </row>
    <row r="7" spans="1:10" ht="15" customHeight="1" x14ac:dyDescent="0.3">
      <c r="A7" s="9"/>
    </row>
    <row r="8" spans="1:10" ht="15" customHeight="1" x14ac:dyDescent="0.3">
      <c r="A8" s="9"/>
    </row>
    <row r="9" spans="1:10" ht="15" customHeight="1" x14ac:dyDescent="0.3">
      <c r="A9" s="9"/>
    </row>
    <row r="10" spans="1:10" ht="15" customHeight="1" x14ac:dyDescent="0.3">
      <c r="A10" s="9"/>
    </row>
    <row r="11" spans="1:10" ht="15" customHeight="1" x14ac:dyDescent="0.3">
      <c r="A11" s="9"/>
    </row>
    <row r="12" spans="1:10" ht="15" customHeight="1" x14ac:dyDescent="0.3">
      <c r="A12" s="9"/>
    </row>
    <row r="13" spans="1:10" ht="15" customHeight="1" x14ac:dyDescent="0.3">
      <c r="A13" s="9"/>
    </row>
    <row r="14" spans="1:10" ht="15" customHeight="1" x14ac:dyDescent="0.3">
      <c r="A14" s="9"/>
    </row>
    <row r="15" spans="1:10" ht="15" customHeight="1" x14ac:dyDescent="0.3">
      <c r="A15" s="9"/>
    </row>
    <row r="16" spans="1:10" ht="15" customHeight="1" x14ac:dyDescent="0.3">
      <c r="A16" s="9"/>
    </row>
    <row r="17" spans="1:1" ht="15" customHeight="1" x14ac:dyDescent="0.3">
      <c r="A17" s="9"/>
    </row>
    <row r="18" spans="1:1" ht="15" customHeight="1" x14ac:dyDescent="0.3">
      <c r="A18" s="9"/>
    </row>
    <row r="19" spans="1:1" ht="15" customHeight="1" x14ac:dyDescent="0.3">
      <c r="A19" s="9"/>
    </row>
    <row r="20" spans="1:1" ht="15" customHeight="1" x14ac:dyDescent="0.3">
      <c r="A20" s="9"/>
    </row>
    <row r="21" spans="1:1" ht="15" customHeight="1" x14ac:dyDescent="0.3">
      <c r="A21" s="9"/>
    </row>
    <row r="22" spans="1:1" ht="15" customHeight="1" x14ac:dyDescent="0.3">
      <c r="A22" s="9"/>
    </row>
    <row r="23" spans="1:1" ht="15" customHeight="1" x14ac:dyDescent="0.3">
      <c r="A23" s="9"/>
    </row>
    <row r="24" spans="1:1" ht="15" customHeight="1" x14ac:dyDescent="0.3">
      <c r="A24" s="9"/>
    </row>
    <row r="25" spans="1:1" ht="15" customHeight="1" x14ac:dyDescent="0.3">
      <c r="A25" s="9"/>
    </row>
    <row r="26" spans="1:1" x14ac:dyDescent="0.3">
      <c r="A26" s="9"/>
    </row>
    <row r="27" spans="1:1" x14ac:dyDescent="0.3">
      <c r="A27" s="9"/>
    </row>
    <row r="28" spans="1:1" x14ac:dyDescent="0.3">
      <c r="A28" s="9"/>
    </row>
    <row r="29" spans="1:1" x14ac:dyDescent="0.3">
      <c r="A29" s="9"/>
    </row>
    <row r="30" spans="1:1" x14ac:dyDescent="0.3">
      <c r="A30" s="9"/>
    </row>
    <row r="31" spans="1:1" x14ac:dyDescent="0.3">
      <c r="A31" s="9"/>
    </row>
    <row r="32" spans="1:1" x14ac:dyDescent="0.3">
      <c r="A32" s="9"/>
    </row>
    <row r="33" spans="1:1" x14ac:dyDescent="0.3">
      <c r="A33" s="9"/>
    </row>
    <row r="34" spans="1:1" x14ac:dyDescent="0.3">
      <c r="A34" s="9"/>
    </row>
    <row r="35" spans="1:1" x14ac:dyDescent="0.3">
      <c r="A35" s="9"/>
    </row>
    <row r="36" spans="1:1" x14ac:dyDescent="0.3">
      <c r="A36" s="9"/>
    </row>
    <row r="37" spans="1:1" x14ac:dyDescent="0.3">
      <c r="A37" s="9"/>
    </row>
    <row r="38" spans="1:1" x14ac:dyDescent="0.3">
      <c r="A38" s="9"/>
    </row>
    <row r="39" spans="1:1" x14ac:dyDescent="0.3">
      <c r="A39" s="9"/>
    </row>
    <row r="40" spans="1:1" x14ac:dyDescent="0.3">
      <c r="A40" s="9"/>
    </row>
    <row r="41" spans="1:1" x14ac:dyDescent="0.3">
      <c r="A41" s="9"/>
    </row>
    <row r="42" spans="1:1" x14ac:dyDescent="0.3">
      <c r="A42" s="9"/>
    </row>
    <row r="43" spans="1:1" x14ac:dyDescent="0.3">
      <c r="A43" s="9"/>
    </row>
    <row r="44" spans="1:1" x14ac:dyDescent="0.3">
      <c r="A44" s="9"/>
    </row>
    <row r="45" spans="1:1" x14ac:dyDescent="0.3">
      <c r="A45" s="9"/>
    </row>
    <row r="46" spans="1:1" x14ac:dyDescent="0.3">
      <c r="A46" s="9"/>
    </row>
    <row r="47" spans="1:1" x14ac:dyDescent="0.3">
      <c r="A47" s="9"/>
    </row>
    <row r="48" spans="1:1" x14ac:dyDescent="0.3">
      <c r="A48" s="9"/>
    </row>
    <row r="49" spans="1:1" x14ac:dyDescent="0.3">
      <c r="A49" s="9"/>
    </row>
    <row r="50" spans="1:1" x14ac:dyDescent="0.3">
      <c r="A50" s="9"/>
    </row>
    <row r="51" spans="1:1" x14ac:dyDescent="0.3">
      <c r="A51" s="9"/>
    </row>
    <row r="52" spans="1:1" x14ac:dyDescent="0.3">
      <c r="A52" s="9"/>
    </row>
    <row r="53" spans="1:1" x14ac:dyDescent="0.3">
      <c r="A53" s="9"/>
    </row>
    <row r="54" spans="1:1" x14ac:dyDescent="0.3">
      <c r="A54" s="9"/>
    </row>
    <row r="55" spans="1:1" x14ac:dyDescent="0.3">
      <c r="A55" s="9"/>
    </row>
    <row r="56" spans="1:1" x14ac:dyDescent="0.3">
      <c r="A56" s="9"/>
    </row>
    <row r="57" spans="1:1" x14ac:dyDescent="0.3">
      <c r="A57" s="9"/>
    </row>
    <row r="58" spans="1:1" x14ac:dyDescent="0.3">
      <c r="A58" s="9"/>
    </row>
    <row r="59" spans="1:1" x14ac:dyDescent="0.3">
      <c r="A59" s="9"/>
    </row>
    <row r="60" spans="1:1" x14ac:dyDescent="0.3">
      <c r="A60" s="9"/>
    </row>
    <row r="61" spans="1:1" x14ac:dyDescent="0.3">
      <c r="A61" s="9"/>
    </row>
    <row r="62" spans="1:1" x14ac:dyDescent="0.3">
      <c r="A62" s="9"/>
    </row>
    <row r="63" spans="1:1" x14ac:dyDescent="0.3">
      <c r="A63" s="9"/>
    </row>
    <row r="64" spans="1:1" x14ac:dyDescent="0.3">
      <c r="A64" s="9"/>
    </row>
    <row r="65" spans="1:1" x14ac:dyDescent="0.3">
      <c r="A65" s="9"/>
    </row>
    <row r="66" spans="1:1" x14ac:dyDescent="0.3">
      <c r="A66" s="9"/>
    </row>
    <row r="67" spans="1:1" x14ac:dyDescent="0.3">
      <c r="A67" s="9"/>
    </row>
    <row r="68" spans="1:1" x14ac:dyDescent="0.3">
      <c r="A68" s="9"/>
    </row>
    <row r="69" spans="1:1" x14ac:dyDescent="0.3">
      <c r="A69" s="9"/>
    </row>
    <row r="70" spans="1:1" x14ac:dyDescent="0.3">
      <c r="A70" s="9"/>
    </row>
    <row r="71" spans="1:1" x14ac:dyDescent="0.3">
      <c r="A71" s="9"/>
    </row>
    <row r="72" spans="1:1" x14ac:dyDescent="0.3">
      <c r="A72" s="9"/>
    </row>
    <row r="73" spans="1:1" x14ac:dyDescent="0.3">
      <c r="A73" s="9"/>
    </row>
    <row r="74" spans="1:1" x14ac:dyDescent="0.3">
      <c r="A74" s="9"/>
    </row>
    <row r="75" spans="1:1" x14ac:dyDescent="0.3">
      <c r="A75" s="9"/>
    </row>
    <row r="76" spans="1:1" x14ac:dyDescent="0.3">
      <c r="A76" s="9"/>
    </row>
    <row r="77" spans="1:1" x14ac:dyDescent="0.3">
      <c r="A77" s="9"/>
    </row>
    <row r="78" spans="1:1" x14ac:dyDescent="0.3">
      <c r="A78" s="9"/>
    </row>
    <row r="79" spans="1:1" x14ac:dyDescent="0.3">
      <c r="A79" s="9"/>
    </row>
    <row r="80" spans="1:1" x14ac:dyDescent="0.3">
      <c r="A80" s="9"/>
    </row>
    <row r="81" spans="1:1" x14ac:dyDescent="0.3">
      <c r="A81" s="9"/>
    </row>
    <row r="82" spans="1:1" x14ac:dyDescent="0.3">
      <c r="A82" s="9"/>
    </row>
    <row r="83" spans="1:1" x14ac:dyDescent="0.3">
      <c r="A83" s="9"/>
    </row>
    <row r="84" spans="1:1" x14ac:dyDescent="0.3">
      <c r="A84" s="9"/>
    </row>
    <row r="85" spans="1:1" x14ac:dyDescent="0.3">
      <c r="A85" s="9"/>
    </row>
    <row r="86" spans="1:1" x14ac:dyDescent="0.3">
      <c r="A86" s="9"/>
    </row>
    <row r="87" spans="1:1" x14ac:dyDescent="0.3">
      <c r="A87" s="9"/>
    </row>
    <row r="88" spans="1:1" x14ac:dyDescent="0.3">
      <c r="A88" s="9"/>
    </row>
    <row r="89" spans="1:1" x14ac:dyDescent="0.3">
      <c r="A89" s="9"/>
    </row>
    <row r="90" spans="1:1" x14ac:dyDescent="0.3">
      <c r="A90" s="9"/>
    </row>
    <row r="91" spans="1:1" x14ac:dyDescent="0.3">
      <c r="A91" s="9"/>
    </row>
    <row r="92" spans="1:1" x14ac:dyDescent="0.3">
      <c r="A92" s="9"/>
    </row>
    <row r="93" spans="1:1" x14ac:dyDescent="0.3">
      <c r="A93" s="9"/>
    </row>
    <row r="94" spans="1:1" x14ac:dyDescent="0.3">
      <c r="A94" s="9"/>
    </row>
    <row r="95" spans="1:1" x14ac:dyDescent="0.3">
      <c r="A95" s="9"/>
    </row>
    <row r="96" spans="1:1" x14ac:dyDescent="0.3">
      <c r="A96" s="9"/>
    </row>
    <row r="97" spans="1:1" x14ac:dyDescent="0.3">
      <c r="A97" s="9"/>
    </row>
    <row r="98" spans="1:1" x14ac:dyDescent="0.3">
      <c r="A98" s="9"/>
    </row>
    <row r="99" spans="1:1" x14ac:dyDescent="0.3">
      <c r="A99" s="9"/>
    </row>
    <row r="100" spans="1:1" x14ac:dyDescent="0.3">
      <c r="A100" s="9"/>
    </row>
    <row r="101" spans="1:1" x14ac:dyDescent="0.3">
      <c r="A101" s="9"/>
    </row>
    <row r="102" spans="1:1" x14ac:dyDescent="0.3">
      <c r="A102" s="9"/>
    </row>
    <row r="103" spans="1:1" x14ac:dyDescent="0.3">
      <c r="A103" s="9"/>
    </row>
    <row r="104" spans="1:1" x14ac:dyDescent="0.3">
      <c r="A104" s="9"/>
    </row>
    <row r="105" spans="1:1" x14ac:dyDescent="0.3">
      <c r="A105" s="9"/>
    </row>
    <row r="106" spans="1:1" x14ac:dyDescent="0.3">
      <c r="A106" s="9"/>
    </row>
    <row r="107" spans="1:1" x14ac:dyDescent="0.3">
      <c r="A107" s="9"/>
    </row>
    <row r="108" spans="1:1" x14ac:dyDescent="0.3">
      <c r="A108" s="9"/>
    </row>
    <row r="109" spans="1:1" x14ac:dyDescent="0.3">
      <c r="A109" s="9"/>
    </row>
    <row r="110" spans="1:1" x14ac:dyDescent="0.3">
      <c r="A110" s="9"/>
    </row>
    <row r="111" spans="1:1" x14ac:dyDescent="0.3">
      <c r="A111" s="9"/>
    </row>
    <row r="112" spans="1:1" x14ac:dyDescent="0.3">
      <c r="A112" s="9"/>
    </row>
    <row r="113" spans="1:1" x14ac:dyDescent="0.3">
      <c r="A113" s="9"/>
    </row>
    <row r="114" spans="1:1" x14ac:dyDescent="0.3">
      <c r="A114" s="9"/>
    </row>
    <row r="115" spans="1:1" x14ac:dyDescent="0.3">
      <c r="A115" s="9"/>
    </row>
    <row r="116" spans="1:1" x14ac:dyDescent="0.3">
      <c r="A116" s="9"/>
    </row>
    <row r="117" spans="1:1" x14ac:dyDescent="0.3">
      <c r="A117" s="9"/>
    </row>
    <row r="118" spans="1:1" x14ac:dyDescent="0.3">
      <c r="A118" s="9"/>
    </row>
    <row r="119" spans="1:1" x14ac:dyDescent="0.3">
      <c r="A119" s="9"/>
    </row>
    <row r="120" spans="1:1" x14ac:dyDescent="0.3">
      <c r="A120" s="9"/>
    </row>
    <row r="121" spans="1:1" x14ac:dyDescent="0.3">
      <c r="A121" s="9"/>
    </row>
    <row r="122" spans="1:1" x14ac:dyDescent="0.3">
      <c r="A122" s="9"/>
    </row>
    <row r="123" spans="1:1" x14ac:dyDescent="0.3">
      <c r="A123" s="9"/>
    </row>
    <row r="124" spans="1:1" x14ac:dyDescent="0.3">
      <c r="A124" s="9"/>
    </row>
    <row r="125" spans="1:1" x14ac:dyDescent="0.3">
      <c r="A125" s="9"/>
    </row>
    <row r="126" spans="1:1" x14ac:dyDescent="0.3">
      <c r="A126" s="9"/>
    </row>
    <row r="127" spans="1:1" x14ac:dyDescent="0.3">
      <c r="A127" s="9"/>
    </row>
    <row r="128" spans="1:1" x14ac:dyDescent="0.3">
      <c r="A128" s="9"/>
    </row>
    <row r="129" spans="1:1" x14ac:dyDescent="0.3">
      <c r="A129" s="9"/>
    </row>
    <row r="130" spans="1:1" x14ac:dyDescent="0.3">
      <c r="A130" s="9"/>
    </row>
    <row r="131" spans="1:1" x14ac:dyDescent="0.3">
      <c r="A131" s="9"/>
    </row>
    <row r="132" spans="1:1" x14ac:dyDescent="0.3">
      <c r="A132" s="9"/>
    </row>
    <row r="133" spans="1:1" x14ac:dyDescent="0.3">
      <c r="A133" s="9"/>
    </row>
    <row r="134" spans="1:1" x14ac:dyDescent="0.3">
      <c r="A134" s="9"/>
    </row>
    <row r="135" spans="1:1" x14ac:dyDescent="0.3">
      <c r="A135" s="9"/>
    </row>
    <row r="136" spans="1:1" x14ac:dyDescent="0.3">
      <c r="A136" s="9"/>
    </row>
    <row r="137" spans="1:1" x14ac:dyDescent="0.3">
      <c r="A137" s="9"/>
    </row>
    <row r="138" spans="1:1" x14ac:dyDescent="0.3">
      <c r="A138" s="9"/>
    </row>
    <row r="139" spans="1:1" x14ac:dyDescent="0.3">
      <c r="A139" s="9"/>
    </row>
    <row r="140" spans="1:1" x14ac:dyDescent="0.3">
      <c r="A140" s="9"/>
    </row>
    <row r="141" spans="1:1" x14ac:dyDescent="0.3">
      <c r="A141" s="9"/>
    </row>
    <row r="142" spans="1:1" x14ac:dyDescent="0.3">
      <c r="A142" s="9"/>
    </row>
    <row r="143" spans="1:1" x14ac:dyDescent="0.3">
      <c r="A143" s="9"/>
    </row>
    <row r="144" spans="1:1" x14ac:dyDescent="0.3">
      <c r="A144" s="9"/>
    </row>
    <row r="145" spans="1:1" x14ac:dyDescent="0.3">
      <c r="A145" s="9"/>
    </row>
    <row r="146" spans="1:1" x14ac:dyDescent="0.3">
      <c r="A146" s="9"/>
    </row>
    <row r="147" spans="1:1" x14ac:dyDescent="0.3">
      <c r="A147" s="9"/>
    </row>
    <row r="148" spans="1:1" x14ac:dyDescent="0.3">
      <c r="A148" s="9"/>
    </row>
    <row r="149" spans="1:1" x14ac:dyDescent="0.3">
      <c r="A149" s="9"/>
    </row>
    <row r="150" spans="1:1" x14ac:dyDescent="0.3">
      <c r="A150" s="9"/>
    </row>
    <row r="151" spans="1:1" x14ac:dyDescent="0.3">
      <c r="A151" s="9"/>
    </row>
    <row r="152" spans="1:1" x14ac:dyDescent="0.3">
      <c r="A152" s="9"/>
    </row>
    <row r="153" spans="1:1" x14ac:dyDescent="0.3">
      <c r="A153" s="9"/>
    </row>
    <row r="154" spans="1:1" x14ac:dyDescent="0.3">
      <c r="A154" s="9"/>
    </row>
    <row r="155" spans="1:1" x14ac:dyDescent="0.3">
      <c r="A155" s="9"/>
    </row>
    <row r="156" spans="1:1" x14ac:dyDescent="0.3">
      <c r="A156" s="9"/>
    </row>
    <row r="157" spans="1:1" x14ac:dyDescent="0.3">
      <c r="A157" s="9"/>
    </row>
    <row r="158" spans="1:1" x14ac:dyDescent="0.3">
      <c r="A158" s="9"/>
    </row>
    <row r="159" spans="1:1" x14ac:dyDescent="0.3">
      <c r="A159" s="9"/>
    </row>
    <row r="160" spans="1:1" x14ac:dyDescent="0.3">
      <c r="A160" s="9"/>
    </row>
    <row r="161" spans="1:1" x14ac:dyDescent="0.3">
      <c r="A161" s="9"/>
    </row>
    <row r="162" spans="1:1" x14ac:dyDescent="0.3">
      <c r="A162" s="9"/>
    </row>
    <row r="163" spans="1:1" x14ac:dyDescent="0.3">
      <c r="A163" s="9"/>
    </row>
    <row r="164" spans="1:1" x14ac:dyDescent="0.3">
      <c r="A164" s="9"/>
    </row>
    <row r="165" spans="1:1" x14ac:dyDescent="0.3">
      <c r="A165" s="9"/>
    </row>
    <row r="166" spans="1:1" x14ac:dyDescent="0.3">
      <c r="A166" s="9"/>
    </row>
    <row r="167" spans="1:1" x14ac:dyDescent="0.3">
      <c r="A167" s="9"/>
    </row>
    <row r="168" spans="1:1" x14ac:dyDescent="0.3">
      <c r="A168" s="9"/>
    </row>
    <row r="169" spans="1:1" x14ac:dyDescent="0.3">
      <c r="A169" s="9"/>
    </row>
    <row r="170" spans="1:1" x14ac:dyDescent="0.3">
      <c r="A170" s="9"/>
    </row>
    <row r="171" spans="1:1" x14ac:dyDescent="0.3">
      <c r="A171" s="9"/>
    </row>
    <row r="172" spans="1:1" x14ac:dyDescent="0.3">
      <c r="A172" s="9"/>
    </row>
    <row r="173" spans="1:1" x14ac:dyDescent="0.3">
      <c r="A173" s="9"/>
    </row>
    <row r="174" spans="1:1" x14ac:dyDescent="0.3">
      <c r="A174" s="9"/>
    </row>
    <row r="175" spans="1:1" x14ac:dyDescent="0.3">
      <c r="A175" s="9"/>
    </row>
    <row r="176" spans="1:1" x14ac:dyDescent="0.3">
      <c r="A176" s="9"/>
    </row>
    <row r="177" spans="1:1" x14ac:dyDescent="0.3">
      <c r="A177" s="9"/>
    </row>
    <row r="178" spans="1:1" x14ac:dyDescent="0.3">
      <c r="A178" s="9"/>
    </row>
    <row r="179" spans="1:1" x14ac:dyDescent="0.3">
      <c r="A179" s="9"/>
    </row>
    <row r="180" spans="1:1" x14ac:dyDescent="0.3">
      <c r="A180" s="9"/>
    </row>
    <row r="181" spans="1:1" x14ac:dyDescent="0.3">
      <c r="A181" s="9"/>
    </row>
    <row r="182" spans="1:1" x14ac:dyDescent="0.3">
      <c r="A182" s="9"/>
    </row>
    <row r="183" spans="1:1" x14ac:dyDescent="0.3">
      <c r="A183" s="9"/>
    </row>
  </sheetData>
  <hyperlinks>
    <hyperlink ref="A4" r:id="rId1" display="La BDCS contient des données sur les activités financières et statistiques des hôpitaux publics et des autorités sanitaires régionales au Canada. Vous trouverez des renseignements supplémentaires sur la BDCS sur le site Web de l'ICIS."/>
  </hyperlinks>
  <pageMargins left="0.7" right="0.7" top="0.75" bottom="0.75" header="0.3" footer="0.3"/>
  <pageSetup orientation="portrait" r:id="rId2"/>
  <headerFooter>
    <oddFooter>&amp;L&amp;L&amp;"Arial"&amp;9© 2020 ICIS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26"/>
  <sheetViews>
    <sheetView showGridLines="0" zoomScaleNormal="100" zoomScaleSheetLayoutView="100" workbookViewId="0"/>
  </sheetViews>
  <sheetFormatPr defaultColWidth="8.5" defaultRowHeight="14" x14ac:dyDescent="0.3"/>
  <cols>
    <col min="1" max="1" width="139.83203125" style="99" customWidth="1"/>
    <col min="2" max="2" width="13.33203125" style="7" customWidth="1"/>
    <col min="3" max="12" width="8.5" style="7"/>
    <col min="13" max="13" width="9.75" style="7" customWidth="1"/>
    <col min="14" max="16384" width="8.5" style="7"/>
  </cols>
  <sheetData>
    <row r="1" spans="1:11" s="18" customFormat="1" ht="49.5" customHeight="1" x14ac:dyDescent="0.7">
      <c r="A1" s="100" t="s">
        <v>8</v>
      </c>
    </row>
    <row r="2" spans="1:11" ht="45" customHeight="1" x14ac:dyDescent="0.3">
      <c r="A2" s="57" t="s">
        <v>57</v>
      </c>
    </row>
    <row r="3" spans="1:11" s="37" customFormat="1" ht="19.5" customHeight="1" x14ac:dyDescent="0.3">
      <c r="A3" s="29" t="s">
        <v>9</v>
      </c>
    </row>
    <row r="4" spans="1:11" s="37" customFormat="1" ht="33" customHeight="1" x14ac:dyDescent="0.3">
      <c r="A4" s="101" t="s">
        <v>106</v>
      </c>
      <c r="B4" s="58"/>
      <c r="C4" s="59"/>
      <c r="D4" s="59"/>
      <c r="E4" s="59"/>
      <c r="F4" s="59"/>
      <c r="G4" s="59"/>
      <c r="H4" s="59"/>
      <c r="I4" s="59"/>
      <c r="J4" s="59"/>
    </row>
    <row r="5" spans="1:11" s="37" customFormat="1" ht="19.5" customHeight="1" x14ac:dyDescent="0.3">
      <c r="A5" s="101" t="s">
        <v>107</v>
      </c>
      <c r="B5" s="58"/>
      <c r="C5" s="59"/>
      <c r="D5" s="59"/>
      <c r="E5" s="59"/>
      <c r="F5" s="59"/>
      <c r="G5" s="59"/>
      <c r="H5" s="59"/>
      <c r="I5" s="59"/>
      <c r="J5" s="59"/>
    </row>
    <row r="6" spans="1:11" s="37" customFormat="1" ht="19.5" customHeight="1" x14ac:dyDescent="0.3">
      <c r="A6" s="101" t="s">
        <v>108</v>
      </c>
      <c r="B6" s="58"/>
      <c r="C6" s="59"/>
      <c r="D6" s="59"/>
      <c r="E6" s="59"/>
      <c r="F6" s="59"/>
      <c r="G6" s="59"/>
      <c r="H6" s="59"/>
      <c r="I6" s="59"/>
      <c r="J6" s="59"/>
    </row>
    <row r="7" spans="1:11" s="37" customFormat="1" ht="19.5" customHeight="1" x14ac:dyDescent="0.3">
      <c r="A7" s="101" t="s">
        <v>109</v>
      </c>
      <c r="B7" s="58"/>
      <c r="C7" s="59"/>
      <c r="D7" s="59"/>
      <c r="E7" s="59"/>
      <c r="F7" s="59"/>
      <c r="G7" s="59"/>
      <c r="H7" s="59"/>
      <c r="I7" s="59"/>
      <c r="J7" s="59"/>
    </row>
    <row r="8" spans="1:11" s="37" customFormat="1" ht="19.5" customHeight="1" x14ac:dyDescent="0.3">
      <c r="A8" s="101" t="s">
        <v>110</v>
      </c>
      <c r="B8" s="58"/>
      <c r="C8" s="59"/>
      <c r="D8" s="59"/>
      <c r="E8" s="59"/>
      <c r="F8" s="59"/>
      <c r="G8" s="59"/>
      <c r="H8" s="59"/>
      <c r="I8" s="59"/>
      <c r="J8" s="59"/>
    </row>
    <row r="9" spans="1:11" s="37" customFormat="1" ht="19.5" customHeight="1" x14ac:dyDescent="0.3">
      <c r="A9" s="101" t="s">
        <v>111</v>
      </c>
      <c r="B9" s="58"/>
      <c r="C9" s="59"/>
      <c r="D9" s="59"/>
      <c r="E9" s="59"/>
      <c r="F9" s="59"/>
      <c r="G9" s="59"/>
      <c r="H9" s="59"/>
      <c r="I9" s="59"/>
      <c r="J9" s="59"/>
    </row>
    <row r="10" spans="1:11" s="37" customFormat="1" ht="19.5" customHeight="1" x14ac:dyDescent="0.3">
      <c r="A10" s="101" t="s">
        <v>112</v>
      </c>
      <c r="B10" s="58"/>
      <c r="C10" s="59"/>
      <c r="D10" s="59"/>
      <c r="E10" s="59"/>
      <c r="F10" s="59"/>
      <c r="G10" s="59"/>
      <c r="H10" s="59"/>
      <c r="I10" s="59"/>
      <c r="J10" s="59"/>
    </row>
    <row r="11" spans="1:11" s="37" customFormat="1" ht="19.5" customHeight="1" x14ac:dyDescent="0.3">
      <c r="A11" s="101" t="s">
        <v>113</v>
      </c>
      <c r="B11" s="58"/>
      <c r="C11" s="59"/>
      <c r="D11" s="59"/>
      <c r="E11" s="59"/>
      <c r="F11" s="59"/>
      <c r="G11" s="59"/>
      <c r="H11" s="59"/>
      <c r="I11" s="59"/>
      <c r="J11" s="59"/>
    </row>
    <row r="12" spans="1:11" s="37" customFormat="1" ht="19.5" customHeight="1" x14ac:dyDescent="0.3">
      <c r="A12" s="101" t="s">
        <v>114</v>
      </c>
      <c r="B12" s="58"/>
      <c r="C12" s="59"/>
      <c r="D12" s="59"/>
      <c r="E12" s="59"/>
      <c r="F12" s="59"/>
      <c r="G12" s="59"/>
      <c r="H12" s="59"/>
      <c r="I12" s="59"/>
      <c r="J12" s="59"/>
    </row>
    <row r="13" spans="1:11" s="37" customFormat="1" ht="19.5" customHeight="1" x14ac:dyDescent="0.3">
      <c r="A13" s="101" t="s">
        <v>115</v>
      </c>
      <c r="B13" s="58"/>
      <c r="C13" s="59"/>
      <c r="D13" s="59"/>
      <c r="E13" s="59"/>
      <c r="F13" s="59"/>
      <c r="G13" s="59"/>
      <c r="H13" s="59"/>
      <c r="I13" s="59"/>
      <c r="J13" s="59"/>
    </row>
    <row r="14" spans="1:11" s="37" customFormat="1" ht="19.5" customHeight="1" x14ac:dyDescent="0.3">
      <c r="A14" s="101" t="s">
        <v>116</v>
      </c>
      <c r="B14" s="58"/>
      <c r="C14" s="59"/>
      <c r="D14" s="59"/>
      <c r="E14" s="59"/>
      <c r="F14" s="59"/>
      <c r="G14" s="59"/>
      <c r="H14" s="59"/>
      <c r="I14" s="59"/>
      <c r="J14" s="59"/>
    </row>
    <row r="15" spans="1:11" s="37" customFormat="1" ht="19.5" customHeight="1" x14ac:dyDescent="0.3">
      <c r="A15" s="101" t="s">
        <v>117</v>
      </c>
      <c r="B15" s="58"/>
      <c r="C15" s="59"/>
      <c r="D15" s="59"/>
      <c r="E15" s="59"/>
      <c r="F15" s="59"/>
      <c r="G15" s="59"/>
      <c r="H15" s="59"/>
      <c r="I15" s="59"/>
      <c r="J15" s="59"/>
    </row>
    <row r="16" spans="1:11" s="9" customFormat="1" ht="15" customHeight="1" x14ac:dyDescent="0.3">
      <c r="A16" s="98"/>
      <c r="B16" s="19"/>
      <c r="C16" s="19"/>
      <c r="D16" s="19"/>
      <c r="E16" s="19"/>
      <c r="F16" s="19"/>
      <c r="G16" s="19"/>
      <c r="H16" s="19"/>
      <c r="I16" s="19"/>
      <c r="J16" s="19"/>
      <c r="K16" s="19"/>
    </row>
    <row r="17" spans="1:1" s="9" customFormat="1" ht="15" customHeight="1" x14ac:dyDescent="0.3">
      <c r="A17" s="97"/>
    </row>
    <row r="18" spans="1:1" s="9" customFormat="1" ht="15" customHeight="1" x14ac:dyDescent="0.3">
      <c r="A18" s="97"/>
    </row>
    <row r="19" spans="1:1" s="9" customFormat="1" ht="15" customHeight="1" x14ac:dyDescent="0.3">
      <c r="A19" s="97"/>
    </row>
    <row r="20" spans="1:1" s="9" customFormat="1" ht="15" customHeight="1" x14ac:dyDescent="0.3">
      <c r="A20" s="97"/>
    </row>
    <row r="21" spans="1:1" s="9" customFormat="1" ht="15" customHeight="1" x14ac:dyDescent="0.3">
      <c r="A21" s="97"/>
    </row>
    <row r="22" spans="1:1" s="9" customFormat="1" ht="15" customHeight="1" x14ac:dyDescent="0.3">
      <c r="A22" s="97"/>
    </row>
    <row r="23" spans="1:1" s="9" customFormat="1" ht="15" customHeight="1" x14ac:dyDescent="0.3">
      <c r="A23" s="97"/>
    </row>
    <row r="24" spans="1:1" s="9" customFormat="1" ht="15" customHeight="1" x14ac:dyDescent="0.3">
      <c r="A24" s="97"/>
    </row>
    <row r="25" spans="1:1" x14ac:dyDescent="0.3">
      <c r="A25" s="97"/>
    </row>
    <row r="26" spans="1:1" x14ac:dyDescent="0.3">
      <c r="A26" s="97"/>
    </row>
  </sheetData>
  <hyperlinks>
    <hyperlink ref="A4" location="'Canada (excl. Qc et Nun.)'!A1" display="Canada (excl. Qc et Nun.) : Dépenses hospitalières des provinces et territoires selon le type de dépense, Canada (à l’exclusion du Québec et du Nunavut), 2005-2006 à 2016-2017"/>
    <hyperlink ref="A5" location="'T.-N.-L.'!A1" display="T.-N.-L. : Dépenses hospitalières de la province selon le type de dépense en millions de dollars courants, Terre-Neuve-et-Labrador, 2005-2006 à 2016-2017"/>
    <hyperlink ref="A6" location="'Î.-P.-É.'!A1" display="Î.-P.-É. : Dépenses hospitalières de la province selon le type de dépense en millions de dollars courants, Île-du-Prince-Édouard, 2005-2006 à 2016-2017"/>
    <hyperlink ref="A7" location="'N.-É.'!A1" display="N.-É. : Dépenses hospitalières de la province selon le type de dépense en millions de dollars courants, Nouvelle-Écosse, 2005-2006 à 2016-2017"/>
    <hyperlink ref="A8" location="'N.-B.'!A1" display="N.-B. : Dépenses hospitalières de la province selon le type de dépense en millions de dollars courants, Nouveau-Brunswick, 2005-2006 à 2016-2017"/>
    <hyperlink ref="A9" location="Ont.!A1" display="Ont. : Dépenses hospitalières de la province selon le type de dépense en millions de dollars courants, Ontario, 2005-2006 à 2016-2017"/>
    <hyperlink ref="A10" location="Man.!A1" display="Man. : Dépenses hospitalières de la province selon le type de dépense en millions de dollars courants, Manitoba, 2005-2006 à 2016-2017"/>
    <hyperlink ref="A11" location="Sask.!A1" display="Sask. : Dépenses hospitalières de la province selon le type de dépense en millions de dollars courants, Saskatchewan, 2005-2006 à 2016-2017"/>
    <hyperlink ref="A12" location="Alb.!A1" display="Alb. : Dépenses hospitalières de la province selon le type de dépense en millions de dollars courants, Alberta, 2005-2006 à 2016-2017"/>
    <hyperlink ref="A13" location="'C.-B.'!A1" display="C.-B. : Dépenses hospitalières de la province selon le type de dépense en millions de dollars courants, Colombie-Britannique, 2005-2006 à 2016-2017"/>
    <hyperlink ref="A14" location="Yn!A1" display="Yn : Dépenses hospitalières du territoire selon le type de dépense en millions de dollars courants, Yukon, 2005-2006 à 2016-2017"/>
    <hyperlink ref="A15" location="'T.N.-O.'!A1" display="T.N.-O. : Dépenses hospitalières du territoire selon le type de dépense en millions de dollars courants, Territoires du Nord-Ouest, 2005-2006 à 2016-2017"/>
    <hyperlink ref="A3" location="Définitions!A1" display="Définitions"/>
  </hyperlinks>
  <pageMargins left="0.7" right="0.7" top="0.75" bottom="0.75" header="0.3" footer="0.3"/>
  <pageSetup scale="60" fitToWidth="0" fitToHeight="0" orientation="portrait" r:id="rId1"/>
  <headerFooter>
    <oddFooter>&amp;L&amp;L&amp;"Arial"&amp;9© 2020 ICIS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86"/>
  <sheetViews>
    <sheetView showGridLines="0" zoomScaleNormal="100" workbookViewId="0"/>
  </sheetViews>
  <sheetFormatPr defaultColWidth="8.5" defaultRowHeight="14" x14ac:dyDescent="0.3"/>
  <cols>
    <col min="1" max="1" width="104" style="30" customWidth="1"/>
    <col min="2" max="16384" width="8.5" style="30"/>
  </cols>
  <sheetData>
    <row r="1" spans="1:10" ht="24" customHeight="1" x14ac:dyDescent="0.3">
      <c r="A1" s="1" t="s">
        <v>10</v>
      </c>
      <c r="B1" s="1"/>
    </row>
    <row r="2" spans="1:10" ht="50.25" customHeight="1" x14ac:dyDescent="0.3">
      <c r="A2" s="51" t="s">
        <v>9</v>
      </c>
    </row>
    <row r="3" spans="1:10" ht="75" customHeight="1" x14ac:dyDescent="0.3">
      <c r="A3" s="50" t="s">
        <v>58</v>
      </c>
      <c r="B3" s="31"/>
      <c r="C3" s="31"/>
      <c r="D3" s="31"/>
      <c r="E3" s="31"/>
      <c r="F3" s="31"/>
      <c r="G3" s="31"/>
      <c r="H3" s="31"/>
      <c r="I3" s="31"/>
      <c r="J3" s="31"/>
    </row>
    <row r="4" spans="1:10" ht="120" customHeight="1" x14ac:dyDescent="0.3">
      <c r="A4" s="38" t="s">
        <v>59</v>
      </c>
    </row>
    <row r="5" spans="1:10" ht="60" customHeight="1" x14ac:dyDescent="0.3">
      <c r="A5" s="38" t="s">
        <v>60</v>
      </c>
    </row>
    <row r="6" spans="1:10" ht="75" customHeight="1" x14ac:dyDescent="0.3">
      <c r="A6" s="50" t="s">
        <v>61</v>
      </c>
    </row>
    <row r="7" spans="1:10" ht="60" customHeight="1" x14ac:dyDescent="0.3">
      <c r="A7" s="50" t="s">
        <v>62</v>
      </c>
    </row>
    <row r="8" spans="1:10" ht="90" customHeight="1" x14ac:dyDescent="0.3">
      <c r="A8" s="50" t="s">
        <v>63</v>
      </c>
    </row>
    <row r="9" spans="1:10" ht="75" customHeight="1" x14ac:dyDescent="0.3">
      <c r="A9" s="50" t="s">
        <v>64</v>
      </c>
    </row>
    <row r="10" spans="1:10" ht="30" customHeight="1" x14ac:dyDescent="0.3">
      <c r="A10" s="50" t="s">
        <v>65</v>
      </c>
    </row>
    <row r="11" spans="1:10" ht="93" customHeight="1" x14ac:dyDescent="0.3">
      <c r="A11" s="50" t="s">
        <v>66</v>
      </c>
    </row>
    <row r="12" spans="1:10" ht="24.75" customHeight="1" x14ac:dyDescent="0.3">
      <c r="A12" s="50" t="s">
        <v>67</v>
      </c>
    </row>
    <row r="13" spans="1:10" ht="15" customHeight="1" x14ac:dyDescent="0.3">
      <c r="A13" s="32"/>
    </row>
    <row r="14" spans="1:10" ht="15" customHeight="1" x14ac:dyDescent="0.3">
      <c r="A14" s="32"/>
    </row>
    <row r="15" spans="1:10" ht="15" customHeight="1" x14ac:dyDescent="0.3">
      <c r="A15" s="32"/>
    </row>
    <row r="16" spans="1:10" ht="15" customHeight="1" x14ac:dyDescent="0.3">
      <c r="A16" s="32"/>
    </row>
    <row r="17" spans="1:1" ht="15" customHeight="1" x14ac:dyDescent="0.3">
      <c r="A17" s="32"/>
    </row>
    <row r="18" spans="1:1" ht="15" customHeight="1" x14ac:dyDescent="0.3">
      <c r="A18" s="32"/>
    </row>
    <row r="19" spans="1:1" ht="15" customHeight="1" x14ac:dyDescent="0.3">
      <c r="A19" s="32"/>
    </row>
    <row r="20" spans="1:1" ht="15" customHeight="1" x14ac:dyDescent="0.3">
      <c r="A20" s="32"/>
    </row>
    <row r="21" spans="1:1" ht="15" customHeight="1" x14ac:dyDescent="0.3">
      <c r="A21" s="32"/>
    </row>
    <row r="22" spans="1:1" ht="15" customHeight="1" x14ac:dyDescent="0.3">
      <c r="A22" s="32"/>
    </row>
    <row r="23" spans="1:1" ht="15" customHeight="1" x14ac:dyDescent="0.3">
      <c r="A23" s="32"/>
    </row>
    <row r="24" spans="1:1" ht="15" customHeight="1" x14ac:dyDescent="0.3">
      <c r="A24" s="32"/>
    </row>
    <row r="25" spans="1:1" ht="15" customHeight="1" x14ac:dyDescent="0.3">
      <c r="A25" s="32"/>
    </row>
    <row r="26" spans="1:1" ht="15" customHeight="1" x14ac:dyDescent="0.3">
      <c r="A26" s="32"/>
    </row>
    <row r="27" spans="1:1" ht="15" customHeight="1" x14ac:dyDescent="0.3">
      <c r="A27" s="32"/>
    </row>
    <row r="28" spans="1:1" ht="15" customHeight="1" x14ac:dyDescent="0.3">
      <c r="A28" s="32"/>
    </row>
    <row r="29" spans="1:1" x14ac:dyDescent="0.3">
      <c r="A29" s="32"/>
    </row>
    <row r="30" spans="1:1" x14ac:dyDescent="0.3">
      <c r="A30" s="32"/>
    </row>
    <row r="31" spans="1:1" x14ac:dyDescent="0.3">
      <c r="A31" s="32"/>
    </row>
    <row r="32" spans="1:1" x14ac:dyDescent="0.3">
      <c r="A32" s="32"/>
    </row>
    <row r="33" spans="1:1" x14ac:dyDescent="0.3">
      <c r="A33" s="32"/>
    </row>
    <row r="34" spans="1:1" x14ac:dyDescent="0.3">
      <c r="A34" s="32"/>
    </row>
    <row r="35" spans="1:1" x14ac:dyDescent="0.3">
      <c r="A35" s="32"/>
    </row>
    <row r="36" spans="1:1" x14ac:dyDescent="0.3">
      <c r="A36" s="32"/>
    </row>
    <row r="37" spans="1:1" x14ac:dyDescent="0.3">
      <c r="A37" s="32"/>
    </row>
    <row r="38" spans="1:1" x14ac:dyDescent="0.3">
      <c r="A38" s="32"/>
    </row>
    <row r="39" spans="1:1" x14ac:dyDescent="0.3">
      <c r="A39" s="32"/>
    </row>
    <row r="40" spans="1:1" x14ac:dyDescent="0.3">
      <c r="A40" s="32"/>
    </row>
    <row r="41" spans="1:1" x14ac:dyDescent="0.3">
      <c r="A41" s="32"/>
    </row>
    <row r="42" spans="1:1" x14ac:dyDescent="0.3">
      <c r="A42" s="32"/>
    </row>
    <row r="43" spans="1:1" x14ac:dyDescent="0.3">
      <c r="A43" s="32"/>
    </row>
    <row r="44" spans="1:1" x14ac:dyDescent="0.3">
      <c r="A44" s="32"/>
    </row>
    <row r="45" spans="1:1" x14ac:dyDescent="0.3">
      <c r="A45" s="32"/>
    </row>
    <row r="46" spans="1:1" x14ac:dyDescent="0.3">
      <c r="A46" s="32"/>
    </row>
    <row r="47" spans="1:1" x14ac:dyDescent="0.3">
      <c r="A47" s="32"/>
    </row>
    <row r="48" spans="1:1" x14ac:dyDescent="0.3">
      <c r="A48" s="32"/>
    </row>
    <row r="49" spans="1:1" x14ac:dyDescent="0.3">
      <c r="A49" s="32"/>
    </row>
    <row r="50" spans="1:1" x14ac:dyDescent="0.3">
      <c r="A50" s="32"/>
    </row>
    <row r="51" spans="1:1" x14ac:dyDescent="0.3">
      <c r="A51" s="32"/>
    </row>
    <row r="52" spans="1:1" x14ac:dyDescent="0.3">
      <c r="A52" s="32"/>
    </row>
    <row r="53" spans="1:1" x14ac:dyDescent="0.3">
      <c r="A53" s="32"/>
    </row>
    <row r="54" spans="1:1" x14ac:dyDescent="0.3">
      <c r="A54" s="32"/>
    </row>
    <row r="55" spans="1:1" x14ac:dyDescent="0.3">
      <c r="A55" s="32"/>
    </row>
    <row r="56" spans="1:1" x14ac:dyDescent="0.3">
      <c r="A56" s="32"/>
    </row>
    <row r="57" spans="1:1" x14ac:dyDescent="0.3">
      <c r="A57" s="32"/>
    </row>
    <row r="58" spans="1:1" x14ac:dyDescent="0.3">
      <c r="A58" s="32"/>
    </row>
    <row r="59" spans="1:1" x14ac:dyDescent="0.3">
      <c r="A59" s="32"/>
    </row>
    <row r="60" spans="1:1" x14ac:dyDescent="0.3">
      <c r="A60" s="32"/>
    </row>
    <row r="61" spans="1:1" x14ac:dyDescent="0.3">
      <c r="A61" s="32"/>
    </row>
    <row r="62" spans="1:1" x14ac:dyDescent="0.3">
      <c r="A62" s="32"/>
    </row>
    <row r="63" spans="1:1" x14ac:dyDescent="0.3">
      <c r="A63" s="32"/>
    </row>
    <row r="64" spans="1:1" x14ac:dyDescent="0.3">
      <c r="A64" s="32"/>
    </row>
    <row r="65" spans="1:1" x14ac:dyDescent="0.3">
      <c r="A65" s="32"/>
    </row>
    <row r="66" spans="1:1" x14ac:dyDescent="0.3">
      <c r="A66" s="32"/>
    </row>
    <row r="67" spans="1:1" x14ac:dyDescent="0.3">
      <c r="A67" s="32"/>
    </row>
    <row r="68" spans="1:1" x14ac:dyDescent="0.3">
      <c r="A68" s="32"/>
    </row>
    <row r="69" spans="1:1" x14ac:dyDescent="0.3">
      <c r="A69" s="32"/>
    </row>
    <row r="70" spans="1:1" x14ac:dyDescent="0.3">
      <c r="A70" s="32"/>
    </row>
    <row r="71" spans="1:1" x14ac:dyDescent="0.3">
      <c r="A71" s="32"/>
    </row>
    <row r="72" spans="1:1" x14ac:dyDescent="0.3">
      <c r="A72" s="32"/>
    </row>
    <row r="73" spans="1:1" x14ac:dyDescent="0.3">
      <c r="A73" s="32"/>
    </row>
    <row r="74" spans="1:1" x14ac:dyDescent="0.3">
      <c r="A74" s="32"/>
    </row>
    <row r="75" spans="1:1" x14ac:dyDescent="0.3">
      <c r="A75" s="32"/>
    </row>
    <row r="76" spans="1:1" x14ac:dyDescent="0.3">
      <c r="A76" s="32"/>
    </row>
    <row r="77" spans="1:1" x14ac:dyDescent="0.3">
      <c r="A77" s="32"/>
    </row>
    <row r="78" spans="1:1" x14ac:dyDescent="0.3">
      <c r="A78" s="32"/>
    </row>
    <row r="79" spans="1:1" x14ac:dyDescent="0.3">
      <c r="A79" s="32"/>
    </row>
    <row r="80" spans="1:1" x14ac:dyDescent="0.3">
      <c r="A80" s="32"/>
    </row>
    <row r="81" spans="1:1" x14ac:dyDescent="0.3">
      <c r="A81" s="32"/>
    </row>
    <row r="82" spans="1:1" x14ac:dyDescent="0.3">
      <c r="A82" s="32"/>
    </row>
    <row r="83" spans="1:1" x14ac:dyDescent="0.3">
      <c r="A83" s="32"/>
    </row>
    <row r="84" spans="1:1" x14ac:dyDescent="0.3">
      <c r="A84" s="32"/>
    </row>
    <row r="85" spans="1:1" x14ac:dyDescent="0.3">
      <c r="A85" s="32"/>
    </row>
    <row r="86" spans="1:1" x14ac:dyDescent="0.3">
      <c r="A86" s="32"/>
    </row>
    <row r="87" spans="1:1" x14ac:dyDescent="0.3">
      <c r="A87" s="32"/>
    </row>
    <row r="88" spans="1:1" x14ac:dyDescent="0.3">
      <c r="A88" s="32"/>
    </row>
    <row r="89" spans="1:1" x14ac:dyDescent="0.3">
      <c r="A89" s="32"/>
    </row>
    <row r="90" spans="1:1" x14ac:dyDescent="0.3">
      <c r="A90" s="32"/>
    </row>
    <row r="91" spans="1:1" x14ac:dyDescent="0.3">
      <c r="A91" s="32"/>
    </row>
    <row r="92" spans="1:1" x14ac:dyDescent="0.3">
      <c r="A92" s="32"/>
    </row>
    <row r="93" spans="1:1" x14ac:dyDescent="0.3">
      <c r="A93" s="32"/>
    </row>
    <row r="94" spans="1:1" x14ac:dyDescent="0.3">
      <c r="A94" s="32"/>
    </row>
    <row r="95" spans="1:1" x14ac:dyDescent="0.3">
      <c r="A95" s="32"/>
    </row>
    <row r="96" spans="1:1" x14ac:dyDescent="0.3">
      <c r="A96" s="32"/>
    </row>
    <row r="97" spans="1:1" x14ac:dyDescent="0.3">
      <c r="A97" s="32"/>
    </row>
    <row r="98" spans="1:1" x14ac:dyDescent="0.3">
      <c r="A98" s="32"/>
    </row>
    <row r="99" spans="1:1" x14ac:dyDescent="0.3">
      <c r="A99" s="32"/>
    </row>
    <row r="100" spans="1:1" x14ac:dyDescent="0.3">
      <c r="A100" s="32"/>
    </row>
    <row r="101" spans="1:1" x14ac:dyDescent="0.3">
      <c r="A101" s="32"/>
    </row>
    <row r="102" spans="1:1" x14ac:dyDescent="0.3">
      <c r="A102" s="32"/>
    </row>
    <row r="103" spans="1:1" x14ac:dyDescent="0.3">
      <c r="A103" s="32"/>
    </row>
    <row r="104" spans="1:1" x14ac:dyDescent="0.3">
      <c r="A104" s="32"/>
    </row>
    <row r="105" spans="1:1" x14ac:dyDescent="0.3">
      <c r="A105" s="32"/>
    </row>
    <row r="106" spans="1:1" x14ac:dyDescent="0.3">
      <c r="A106" s="32"/>
    </row>
    <row r="107" spans="1:1" x14ac:dyDescent="0.3">
      <c r="A107" s="32"/>
    </row>
    <row r="108" spans="1:1" x14ac:dyDescent="0.3">
      <c r="A108" s="32"/>
    </row>
    <row r="109" spans="1:1" x14ac:dyDescent="0.3">
      <c r="A109" s="32"/>
    </row>
    <row r="110" spans="1:1" x14ac:dyDescent="0.3">
      <c r="A110" s="32"/>
    </row>
    <row r="111" spans="1:1" x14ac:dyDescent="0.3">
      <c r="A111" s="32"/>
    </row>
    <row r="112" spans="1:1" x14ac:dyDescent="0.3">
      <c r="A112" s="32"/>
    </row>
    <row r="113" spans="1:1" x14ac:dyDescent="0.3">
      <c r="A113" s="32"/>
    </row>
    <row r="114" spans="1:1" x14ac:dyDescent="0.3">
      <c r="A114" s="32"/>
    </row>
    <row r="115" spans="1:1" x14ac:dyDescent="0.3">
      <c r="A115" s="32"/>
    </row>
    <row r="116" spans="1:1" x14ac:dyDescent="0.3">
      <c r="A116" s="32"/>
    </row>
    <row r="117" spans="1:1" x14ac:dyDescent="0.3">
      <c r="A117" s="32"/>
    </row>
    <row r="118" spans="1:1" x14ac:dyDescent="0.3">
      <c r="A118" s="32"/>
    </row>
    <row r="119" spans="1:1" x14ac:dyDescent="0.3">
      <c r="A119" s="32"/>
    </row>
    <row r="120" spans="1:1" x14ac:dyDescent="0.3">
      <c r="A120" s="32"/>
    </row>
    <row r="121" spans="1:1" x14ac:dyDescent="0.3">
      <c r="A121" s="32"/>
    </row>
    <row r="122" spans="1:1" x14ac:dyDescent="0.3">
      <c r="A122" s="32"/>
    </row>
    <row r="123" spans="1:1" x14ac:dyDescent="0.3">
      <c r="A123" s="32"/>
    </row>
    <row r="124" spans="1:1" x14ac:dyDescent="0.3">
      <c r="A124" s="32"/>
    </row>
    <row r="125" spans="1:1" x14ac:dyDescent="0.3">
      <c r="A125" s="32"/>
    </row>
    <row r="126" spans="1:1" x14ac:dyDescent="0.3">
      <c r="A126" s="32"/>
    </row>
    <row r="127" spans="1:1" x14ac:dyDescent="0.3">
      <c r="A127" s="32"/>
    </row>
    <row r="128" spans="1:1" x14ac:dyDescent="0.3">
      <c r="A128" s="32"/>
    </row>
    <row r="129" spans="1:1" x14ac:dyDescent="0.3">
      <c r="A129" s="32"/>
    </row>
    <row r="130" spans="1:1" x14ac:dyDescent="0.3">
      <c r="A130" s="32"/>
    </row>
    <row r="131" spans="1:1" x14ac:dyDescent="0.3">
      <c r="A131" s="32"/>
    </row>
    <row r="132" spans="1:1" x14ac:dyDescent="0.3">
      <c r="A132" s="32"/>
    </row>
    <row r="133" spans="1:1" x14ac:dyDescent="0.3">
      <c r="A133" s="32"/>
    </row>
    <row r="134" spans="1:1" x14ac:dyDescent="0.3">
      <c r="A134" s="32"/>
    </row>
    <row r="135" spans="1:1" x14ac:dyDescent="0.3">
      <c r="A135" s="32"/>
    </row>
    <row r="136" spans="1:1" x14ac:dyDescent="0.3">
      <c r="A136" s="32"/>
    </row>
    <row r="137" spans="1:1" x14ac:dyDescent="0.3">
      <c r="A137" s="32"/>
    </row>
    <row r="138" spans="1:1" x14ac:dyDescent="0.3">
      <c r="A138" s="32"/>
    </row>
    <row r="139" spans="1:1" x14ac:dyDescent="0.3">
      <c r="A139" s="32"/>
    </row>
    <row r="140" spans="1:1" x14ac:dyDescent="0.3">
      <c r="A140" s="32"/>
    </row>
    <row r="141" spans="1:1" x14ac:dyDescent="0.3">
      <c r="A141" s="32"/>
    </row>
    <row r="142" spans="1:1" x14ac:dyDescent="0.3">
      <c r="A142" s="32"/>
    </row>
    <row r="143" spans="1:1" x14ac:dyDescent="0.3">
      <c r="A143" s="32"/>
    </row>
    <row r="144" spans="1:1" x14ac:dyDescent="0.3">
      <c r="A144" s="32"/>
    </row>
    <row r="145" spans="1:1" x14ac:dyDescent="0.3">
      <c r="A145" s="32"/>
    </row>
    <row r="146" spans="1:1" x14ac:dyDescent="0.3">
      <c r="A146" s="32"/>
    </row>
    <row r="147" spans="1:1" x14ac:dyDescent="0.3">
      <c r="A147" s="32"/>
    </row>
    <row r="148" spans="1:1" x14ac:dyDescent="0.3">
      <c r="A148" s="32"/>
    </row>
    <row r="149" spans="1:1" x14ac:dyDescent="0.3">
      <c r="A149" s="32"/>
    </row>
    <row r="150" spans="1:1" x14ac:dyDescent="0.3">
      <c r="A150" s="32"/>
    </row>
    <row r="151" spans="1:1" x14ac:dyDescent="0.3">
      <c r="A151" s="32"/>
    </row>
    <row r="152" spans="1:1" x14ac:dyDescent="0.3">
      <c r="A152" s="32"/>
    </row>
    <row r="153" spans="1:1" x14ac:dyDescent="0.3">
      <c r="A153" s="32"/>
    </row>
    <row r="154" spans="1:1" x14ac:dyDescent="0.3">
      <c r="A154" s="32"/>
    </row>
    <row r="155" spans="1:1" x14ac:dyDescent="0.3">
      <c r="A155" s="32"/>
    </row>
    <row r="156" spans="1:1" x14ac:dyDescent="0.3">
      <c r="A156" s="32"/>
    </row>
    <row r="157" spans="1:1" x14ac:dyDescent="0.3">
      <c r="A157" s="32"/>
    </row>
    <row r="158" spans="1:1" x14ac:dyDescent="0.3">
      <c r="A158" s="32"/>
    </row>
    <row r="159" spans="1:1" x14ac:dyDescent="0.3">
      <c r="A159" s="32"/>
    </row>
    <row r="160" spans="1:1" x14ac:dyDescent="0.3">
      <c r="A160" s="32"/>
    </row>
    <row r="161" spans="1:1" x14ac:dyDescent="0.3">
      <c r="A161" s="32"/>
    </row>
    <row r="162" spans="1:1" x14ac:dyDescent="0.3">
      <c r="A162" s="32"/>
    </row>
    <row r="163" spans="1:1" x14ac:dyDescent="0.3">
      <c r="A163" s="32"/>
    </row>
    <row r="164" spans="1:1" x14ac:dyDescent="0.3">
      <c r="A164" s="32"/>
    </row>
    <row r="165" spans="1:1" x14ac:dyDescent="0.3">
      <c r="A165" s="32"/>
    </row>
    <row r="166" spans="1:1" x14ac:dyDescent="0.3">
      <c r="A166" s="32"/>
    </row>
    <row r="167" spans="1:1" x14ac:dyDescent="0.3">
      <c r="A167" s="32"/>
    </row>
    <row r="168" spans="1:1" x14ac:dyDescent="0.3">
      <c r="A168" s="32"/>
    </row>
    <row r="169" spans="1:1" x14ac:dyDescent="0.3">
      <c r="A169" s="32"/>
    </row>
    <row r="170" spans="1:1" x14ac:dyDescent="0.3">
      <c r="A170" s="32"/>
    </row>
    <row r="171" spans="1:1" x14ac:dyDescent="0.3">
      <c r="A171" s="32"/>
    </row>
    <row r="172" spans="1:1" x14ac:dyDescent="0.3">
      <c r="A172" s="32"/>
    </row>
    <row r="173" spans="1:1" x14ac:dyDescent="0.3">
      <c r="A173" s="32"/>
    </row>
    <row r="174" spans="1:1" x14ac:dyDescent="0.3">
      <c r="A174" s="32"/>
    </row>
    <row r="175" spans="1:1" x14ac:dyDescent="0.3">
      <c r="A175" s="32"/>
    </row>
    <row r="176" spans="1:1" x14ac:dyDescent="0.3">
      <c r="A176" s="32"/>
    </row>
    <row r="177" spans="1:1" x14ac:dyDescent="0.3">
      <c r="A177" s="32"/>
    </row>
    <row r="178" spans="1:1" x14ac:dyDescent="0.3">
      <c r="A178" s="32"/>
    </row>
    <row r="179" spans="1:1" x14ac:dyDescent="0.3">
      <c r="A179" s="32"/>
    </row>
    <row r="180" spans="1:1" x14ac:dyDescent="0.3">
      <c r="A180" s="32"/>
    </row>
    <row r="181" spans="1:1" x14ac:dyDescent="0.3">
      <c r="A181" s="32"/>
    </row>
    <row r="182" spans="1:1" x14ac:dyDescent="0.3">
      <c r="A182" s="32"/>
    </row>
    <row r="183" spans="1:1" x14ac:dyDescent="0.3">
      <c r="A183" s="32"/>
    </row>
    <row r="184" spans="1:1" x14ac:dyDescent="0.3">
      <c r="A184" s="32"/>
    </row>
    <row r="185" spans="1:1" x14ac:dyDescent="0.3">
      <c r="A185" s="32"/>
    </row>
    <row r="186" spans="1:1" x14ac:dyDescent="0.3">
      <c r="A186" s="32"/>
    </row>
  </sheetData>
  <hyperlinks>
    <hyperlink ref="A1" location="'Table of contents'!A1" display="Back to Table of Contents"/>
    <hyperlink ref="A1:B1" location="'Table des matières'!A1" display="Retour à la table des matières"/>
  </hyperlinks>
  <pageMargins left="0.7" right="0.7" top="0.75" bottom="0.75" header="0.3" footer="0.3"/>
  <pageSetup scale="98" orientation="portrait" r:id="rId1"/>
  <headerFooter>
    <oddFooter>&amp;L&amp;L&amp;"Arial"&amp;9© 2020 ICIS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72"/>
  <sheetViews>
    <sheetView showGridLines="0" topLeftCell="A2" zoomScaleNormal="100" workbookViewId="0"/>
  </sheetViews>
  <sheetFormatPr defaultColWidth="9.33203125" defaultRowHeight="15" customHeight="1" x14ac:dyDescent="0.3"/>
  <cols>
    <col min="1" max="1" width="17.6640625" style="3" customWidth="1"/>
    <col min="2" max="11" width="16.08203125" style="2" customWidth="1"/>
    <col min="12" max="16384" width="9.33203125" style="2"/>
  </cols>
  <sheetData>
    <row r="1" spans="1:11" s="60" customFormat="1" ht="15" hidden="1" customHeight="1" x14ac:dyDescent="0.3">
      <c r="A1" s="60" t="s">
        <v>68</v>
      </c>
      <c r="B1" s="61"/>
      <c r="C1" s="61"/>
      <c r="D1" s="61"/>
      <c r="E1" s="61"/>
      <c r="F1" s="61"/>
      <c r="G1" s="61"/>
      <c r="H1" s="61"/>
      <c r="I1" s="61"/>
      <c r="J1" s="61"/>
      <c r="K1" s="61"/>
    </row>
    <row r="2" spans="1:11" s="11" customFormat="1" ht="24" customHeight="1" x14ac:dyDescent="0.3">
      <c r="A2" s="123" t="s">
        <v>10</v>
      </c>
      <c r="B2" s="123"/>
    </row>
    <row r="3" spans="1:11" s="65" customFormat="1" ht="20.25" customHeight="1" x14ac:dyDescent="0.3">
      <c r="A3" s="63" t="s">
        <v>84</v>
      </c>
      <c r="B3" s="62"/>
      <c r="C3" s="64"/>
      <c r="D3" s="64"/>
      <c r="E3" s="64"/>
      <c r="F3" s="64"/>
      <c r="G3" s="64"/>
      <c r="H3" s="64"/>
      <c r="I3" s="64"/>
      <c r="J3" s="64"/>
      <c r="K3" s="64"/>
    </row>
    <row r="4" spans="1:11" ht="20.25" customHeight="1" x14ac:dyDescent="0.3">
      <c r="A4" s="112" t="s">
        <v>12</v>
      </c>
      <c r="B4" s="21"/>
      <c r="C4" s="21"/>
      <c r="D4" s="21"/>
      <c r="E4" s="21"/>
      <c r="F4" s="21"/>
      <c r="G4" s="21"/>
      <c r="H4" s="21"/>
      <c r="I4" s="21"/>
      <c r="J4" s="21"/>
      <c r="K4" s="21"/>
    </row>
    <row r="5" spans="1:11" ht="30" customHeight="1" x14ac:dyDescent="0.3">
      <c r="A5" s="39" t="s">
        <v>31</v>
      </c>
      <c r="B5" s="22" t="s">
        <v>11</v>
      </c>
      <c r="C5" s="23" t="s">
        <v>13</v>
      </c>
      <c r="D5" s="23" t="s">
        <v>33</v>
      </c>
      <c r="E5" s="23" t="s">
        <v>34</v>
      </c>
      <c r="F5" s="23" t="s">
        <v>14</v>
      </c>
      <c r="G5" s="23" t="s">
        <v>15</v>
      </c>
      <c r="H5" s="23" t="s">
        <v>16</v>
      </c>
      <c r="I5" s="23" t="s">
        <v>17</v>
      </c>
      <c r="J5" s="23" t="s">
        <v>18</v>
      </c>
      <c r="K5" s="34" t="s">
        <v>19</v>
      </c>
    </row>
    <row r="6" spans="1:11" ht="15" customHeight="1" x14ac:dyDescent="0.3">
      <c r="A6" s="71" t="s">
        <v>20</v>
      </c>
      <c r="B6" s="73">
        <v>4479807372.1106529</v>
      </c>
      <c r="C6" s="73">
        <v>1573931702.7954178</v>
      </c>
      <c r="D6" s="73">
        <v>21504202478.226448</v>
      </c>
      <c r="E6" s="73">
        <v>1706084347.9930549</v>
      </c>
      <c r="F6" s="73">
        <v>1804756794.5556905</v>
      </c>
      <c r="G6" s="73">
        <v>1166500780.3825045</v>
      </c>
      <c r="H6" s="73">
        <v>1036222161.9197614</v>
      </c>
      <c r="I6" s="73">
        <v>33271505637.983532</v>
      </c>
      <c r="J6" s="73">
        <v>-1905546226.6453745</v>
      </c>
      <c r="K6" s="74">
        <v>31365959411.338161</v>
      </c>
    </row>
    <row r="7" spans="1:11" ht="15" customHeight="1" x14ac:dyDescent="0.3">
      <c r="A7" s="71" t="s">
        <v>21</v>
      </c>
      <c r="B7" s="73">
        <v>4752741510.2335167</v>
      </c>
      <c r="C7" s="73">
        <v>1688530404.3853774</v>
      </c>
      <c r="D7" s="73">
        <v>22749397353.964901</v>
      </c>
      <c r="E7" s="73">
        <v>1765646339.4452569</v>
      </c>
      <c r="F7" s="73">
        <v>1992591684.6960278</v>
      </c>
      <c r="G7" s="73">
        <v>1015629980.9737507</v>
      </c>
      <c r="H7" s="73">
        <v>1219808272.3647931</v>
      </c>
      <c r="I7" s="73">
        <v>35184345546.063622</v>
      </c>
      <c r="J7" s="73">
        <v>-2050323498.4110501</v>
      </c>
      <c r="K7" s="74">
        <v>33134022047.652565</v>
      </c>
    </row>
    <row r="8" spans="1:11" ht="15" customHeight="1" x14ac:dyDescent="0.3">
      <c r="A8" s="71" t="s">
        <v>22</v>
      </c>
      <c r="B8" s="73">
        <v>4993588504.3755989</v>
      </c>
      <c r="C8" s="73">
        <v>1681574266.895014</v>
      </c>
      <c r="D8" s="73">
        <v>24491003577.667107</v>
      </c>
      <c r="E8" s="73">
        <v>2048059715.0571895</v>
      </c>
      <c r="F8" s="73">
        <v>2132136168.3922944</v>
      </c>
      <c r="G8" s="73">
        <v>1064930852.4531149</v>
      </c>
      <c r="H8" s="73">
        <v>1322160836.3955107</v>
      </c>
      <c r="I8" s="73">
        <v>37733453921.235825</v>
      </c>
      <c r="J8" s="73">
        <v>-2222707544.8590794</v>
      </c>
      <c r="K8" s="74">
        <v>35510746376.37674</v>
      </c>
    </row>
    <row r="9" spans="1:11" ht="15" customHeight="1" x14ac:dyDescent="0.3">
      <c r="A9" s="71" t="s">
        <v>23</v>
      </c>
      <c r="B9" s="73">
        <v>5378298070.2630501</v>
      </c>
      <c r="C9" s="73">
        <v>1742397137.9661272</v>
      </c>
      <c r="D9" s="73">
        <v>26009763791.38261</v>
      </c>
      <c r="E9" s="73">
        <v>2243988097.9771323</v>
      </c>
      <c r="F9" s="73">
        <v>2356969486.4021373</v>
      </c>
      <c r="G9" s="73">
        <v>1176344128.4088547</v>
      </c>
      <c r="H9" s="73">
        <v>1459684895.7410507</v>
      </c>
      <c r="I9" s="73">
        <v>40367445608.140953</v>
      </c>
      <c r="J9" s="73">
        <v>-2435207061.7594128</v>
      </c>
      <c r="K9" s="74">
        <v>37932238546.381569</v>
      </c>
    </row>
    <row r="10" spans="1:11" ht="15" customHeight="1" x14ac:dyDescent="0.3">
      <c r="A10" s="71" t="s">
        <v>24</v>
      </c>
      <c r="B10" s="73">
        <v>5397447409.2283735</v>
      </c>
      <c r="C10" s="73">
        <v>1819221988.609607</v>
      </c>
      <c r="D10" s="73">
        <v>27536909819.134331</v>
      </c>
      <c r="E10" s="73">
        <v>2420747141.0765519</v>
      </c>
      <c r="F10" s="73">
        <v>2503143877.7443318</v>
      </c>
      <c r="G10" s="73">
        <v>1426399169.2541683</v>
      </c>
      <c r="H10" s="73">
        <v>1480957467.4895446</v>
      </c>
      <c r="I10" s="73">
        <v>42584826872.536911</v>
      </c>
      <c r="J10" s="73">
        <v>-2542036580.5545125</v>
      </c>
      <c r="K10" s="74">
        <v>40042790291.982391</v>
      </c>
    </row>
    <row r="11" spans="1:11" ht="15" customHeight="1" x14ac:dyDescent="0.3">
      <c r="A11" s="71" t="s">
        <v>25</v>
      </c>
      <c r="B11" s="73">
        <v>5473974663.9423571</v>
      </c>
      <c r="C11" s="73">
        <v>1934103938.9904728</v>
      </c>
      <c r="D11" s="73">
        <v>28296848158.95174</v>
      </c>
      <c r="E11" s="73">
        <v>2477867252.534493</v>
      </c>
      <c r="F11" s="73">
        <v>2573652187.7046075</v>
      </c>
      <c r="G11" s="73">
        <v>1524787904.1153784</v>
      </c>
      <c r="H11" s="73">
        <v>1730086445.3523052</v>
      </c>
      <c r="I11" s="73">
        <v>44011320551.591354</v>
      </c>
      <c r="J11" s="73">
        <v>-2646060143.399364</v>
      </c>
      <c r="K11" s="74">
        <v>41365260408.191986</v>
      </c>
    </row>
    <row r="12" spans="1:11" ht="15" customHeight="1" x14ac:dyDescent="0.3">
      <c r="A12" s="71" t="s">
        <v>26</v>
      </c>
      <c r="B12" s="73">
        <v>5671973127.8796015</v>
      </c>
      <c r="C12" s="73">
        <v>1962123252.3171406</v>
      </c>
      <c r="D12" s="73">
        <v>29403905039.566536</v>
      </c>
      <c r="E12" s="73">
        <v>2644964890.9192524</v>
      </c>
      <c r="F12" s="73">
        <v>2574182853.5239143</v>
      </c>
      <c r="G12" s="73">
        <v>1884270693.2363935</v>
      </c>
      <c r="H12" s="73">
        <v>1836730035.9236426</v>
      </c>
      <c r="I12" s="73">
        <v>45978149893.36647</v>
      </c>
      <c r="J12" s="73">
        <v>-2992279675.9055533</v>
      </c>
      <c r="K12" s="74">
        <v>42985870217.460915</v>
      </c>
    </row>
    <row r="13" spans="1:11" ht="15" customHeight="1" x14ac:dyDescent="0.3">
      <c r="A13" s="71" t="s">
        <v>27</v>
      </c>
      <c r="B13" s="73">
        <v>5681494258.6506691</v>
      </c>
      <c r="C13" s="73">
        <v>1853495575.7112184</v>
      </c>
      <c r="D13" s="73">
        <v>30365995885.525696</v>
      </c>
      <c r="E13" s="73">
        <v>2820356913.7902479</v>
      </c>
      <c r="F13" s="73">
        <v>2600361522.924685</v>
      </c>
      <c r="G13" s="73">
        <v>2141538022.1161251</v>
      </c>
      <c r="H13" s="73">
        <v>1951445061.1376958</v>
      </c>
      <c r="I13" s="73">
        <v>47414687239.856331</v>
      </c>
      <c r="J13" s="73">
        <v>-2849965003.0369797</v>
      </c>
      <c r="K13" s="74">
        <v>44564722236.819359</v>
      </c>
    </row>
    <row r="14" spans="1:11" ht="15" customHeight="1" x14ac:dyDescent="0.3">
      <c r="A14" s="71" t="s">
        <v>28</v>
      </c>
      <c r="B14" s="73">
        <v>5877415595.8717403</v>
      </c>
      <c r="C14" s="73">
        <v>1921815887.8725293</v>
      </c>
      <c r="D14" s="73">
        <v>31319988646.45517</v>
      </c>
      <c r="E14" s="73">
        <v>2845284473.9002724</v>
      </c>
      <c r="F14" s="73">
        <v>2664282544.998632</v>
      </c>
      <c r="G14" s="73">
        <v>1985292089.9420998</v>
      </c>
      <c r="H14" s="73">
        <v>2196511682.4511166</v>
      </c>
      <c r="I14" s="73">
        <v>48810590921.491562</v>
      </c>
      <c r="J14" s="73">
        <v>-2889272140.24964</v>
      </c>
      <c r="K14" s="74">
        <v>45921318781.24192</v>
      </c>
    </row>
    <row r="15" spans="1:11" ht="15" customHeight="1" x14ac:dyDescent="0.3">
      <c r="A15" s="71" t="s">
        <v>29</v>
      </c>
      <c r="B15" s="73">
        <v>5981292943.2115154</v>
      </c>
      <c r="C15" s="73">
        <v>2018564321.3959191</v>
      </c>
      <c r="D15" s="73">
        <v>32614281334.196819</v>
      </c>
      <c r="E15" s="73">
        <v>2960877191.4345231</v>
      </c>
      <c r="F15" s="73">
        <v>2804599282.5061655</v>
      </c>
      <c r="G15" s="73">
        <v>2057312576.6372848</v>
      </c>
      <c r="H15" s="73">
        <v>2233886063.1000509</v>
      </c>
      <c r="I15" s="73">
        <v>50670813712.482285</v>
      </c>
      <c r="J15" s="73">
        <v>-3358208373.5510564</v>
      </c>
      <c r="K15" s="74">
        <v>47312605338.931236</v>
      </c>
    </row>
    <row r="16" spans="1:11" ht="15" customHeight="1" x14ac:dyDescent="0.3">
      <c r="A16" s="71" t="s">
        <v>30</v>
      </c>
      <c r="B16" s="73">
        <v>6113596021.1184797</v>
      </c>
      <c r="C16" s="73">
        <v>2130233696.9664645</v>
      </c>
      <c r="D16" s="73">
        <v>33761956767.098999</v>
      </c>
      <c r="E16" s="73">
        <v>3052979125.8420639</v>
      </c>
      <c r="F16" s="73">
        <v>2889802067.7502379</v>
      </c>
      <c r="G16" s="73">
        <v>1932802377.4416556</v>
      </c>
      <c r="H16" s="73">
        <v>2172550133.969574</v>
      </c>
      <c r="I16" s="73">
        <v>52053920190.187469</v>
      </c>
      <c r="J16" s="73">
        <v>-3549362859.7993674</v>
      </c>
      <c r="K16" s="74">
        <v>48504557330.388123</v>
      </c>
    </row>
    <row r="17" spans="1:11" ht="15" customHeight="1" x14ac:dyDescent="0.3">
      <c r="A17" s="72" t="s">
        <v>43</v>
      </c>
      <c r="B17" s="75">
        <v>6165191514.2507286</v>
      </c>
      <c r="C17" s="75">
        <v>2163076498.6170144</v>
      </c>
      <c r="D17" s="75">
        <v>34149955714.308533</v>
      </c>
      <c r="E17" s="75">
        <v>3158192877.7519073</v>
      </c>
      <c r="F17" s="75">
        <v>2901699869.1495795</v>
      </c>
      <c r="G17" s="75">
        <v>2072928065.845588</v>
      </c>
      <c r="H17" s="75">
        <v>2440410942.0702038</v>
      </c>
      <c r="I17" s="75">
        <v>53051455481.993546</v>
      </c>
      <c r="J17" s="75">
        <v>-3601093563.4641762</v>
      </c>
      <c r="K17" s="76">
        <v>49450361918.529373</v>
      </c>
    </row>
    <row r="18" spans="1:11" ht="15" customHeight="1" x14ac:dyDescent="0.3">
      <c r="A18" s="72" t="s">
        <v>42</v>
      </c>
      <c r="B18" s="75">
        <v>6355334220.6725903</v>
      </c>
      <c r="C18" s="75">
        <v>2302016246.3808784</v>
      </c>
      <c r="D18" s="75">
        <v>34957141973.832855</v>
      </c>
      <c r="E18" s="75">
        <v>3304532442.6100831</v>
      </c>
      <c r="F18" s="75">
        <v>2940103350.4969063</v>
      </c>
      <c r="G18" s="75">
        <v>2054313744.290633</v>
      </c>
      <c r="H18" s="75">
        <v>2638915153.402998</v>
      </c>
      <c r="I18" s="75">
        <v>54552357131.686951</v>
      </c>
      <c r="J18" s="75">
        <v>-3355107415.1665006</v>
      </c>
      <c r="K18" s="76">
        <v>51197249716.520447</v>
      </c>
    </row>
    <row r="19" spans="1:11" ht="15" customHeight="1" x14ac:dyDescent="0.3">
      <c r="A19" s="72" t="s">
        <v>49</v>
      </c>
      <c r="B19" s="104">
        <v>6544942580.0231848</v>
      </c>
      <c r="C19" s="104">
        <v>2531804686.0274181</v>
      </c>
      <c r="D19" s="104">
        <v>36136440138.945778</v>
      </c>
      <c r="E19" s="104">
        <v>3519775793.5814424</v>
      </c>
      <c r="F19" s="104">
        <v>3054568286.0788779</v>
      </c>
      <c r="G19" s="104">
        <v>2172459950.042635</v>
      </c>
      <c r="H19" s="104">
        <v>2780588417.6019387</v>
      </c>
      <c r="I19" s="104">
        <v>56740579852.30127</v>
      </c>
      <c r="J19" s="104">
        <v>-3545733064.187037</v>
      </c>
      <c r="K19" s="105">
        <v>53194846788.114204</v>
      </c>
    </row>
    <row r="20" spans="1:11" s="67" customFormat="1" ht="30" customHeight="1" x14ac:dyDescent="0.3">
      <c r="A20" s="111" t="s">
        <v>32</v>
      </c>
      <c r="B20" s="68"/>
      <c r="C20" s="68"/>
      <c r="D20" s="68"/>
      <c r="E20" s="68"/>
      <c r="F20" s="68"/>
      <c r="G20" s="68"/>
      <c r="H20" s="68"/>
      <c r="I20" s="68"/>
      <c r="J20" s="68"/>
      <c r="K20" s="68"/>
    </row>
    <row r="21" spans="1:11" ht="30" customHeight="1" x14ac:dyDescent="0.3">
      <c r="A21" s="39" t="s">
        <v>31</v>
      </c>
      <c r="B21" s="22" t="str">
        <f>B5</f>
        <v>Fournitures</v>
      </c>
      <c r="C21" s="23" t="s">
        <v>13</v>
      </c>
      <c r="D21" s="23" t="s">
        <v>33</v>
      </c>
      <c r="E21" s="23" t="s">
        <v>34</v>
      </c>
      <c r="F21" s="23" t="s">
        <v>14</v>
      </c>
      <c r="G21" s="23" t="s">
        <v>15</v>
      </c>
      <c r="H21" s="23" t="s">
        <v>16</v>
      </c>
      <c r="I21" s="23" t="s">
        <v>17</v>
      </c>
      <c r="J21" s="23" t="s">
        <v>18</v>
      </c>
      <c r="K21" s="34" t="s">
        <v>19</v>
      </c>
    </row>
    <row r="22" spans="1:11" ht="15" customHeight="1" x14ac:dyDescent="0.3">
      <c r="A22" s="71" t="s">
        <v>20</v>
      </c>
      <c r="B22" s="78" t="s">
        <v>1</v>
      </c>
      <c r="C22" s="78" t="s">
        <v>1</v>
      </c>
      <c r="D22" s="78" t="s">
        <v>1</v>
      </c>
      <c r="E22" s="78" t="s">
        <v>1</v>
      </c>
      <c r="F22" s="78" t="s">
        <v>1</v>
      </c>
      <c r="G22" s="78" t="s">
        <v>1</v>
      </c>
      <c r="H22" s="78" t="s">
        <v>1</v>
      </c>
      <c r="I22" s="78" t="s">
        <v>1</v>
      </c>
      <c r="J22" s="78" t="s">
        <v>1</v>
      </c>
      <c r="K22" s="79" t="s">
        <v>1</v>
      </c>
    </row>
    <row r="23" spans="1:11" ht="15" customHeight="1" x14ac:dyDescent="0.3">
      <c r="A23" s="71" t="s">
        <v>21</v>
      </c>
      <c r="B23" s="80">
        <f t="shared" ref="B23:K23" si="0">((B7-B6)/B6)*100</f>
        <v>6.0925418316428939</v>
      </c>
      <c r="C23" s="80">
        <f t="shared" si="0"/>
        <v>7.2810466544656256</v>
      </c>
      <c r="D23" s="80">
        <f t="shared" si="0"/>
        <v>5.7904722437358203</v>
      </c>
      <c r="E23" s="80">
        <f t="shared" si="0"/>
        <v>3.4911516257837767</v>
      </c>
      <c r="F23" s="80">
        <f t="shared" si="0"/>
        <v>10.407767445839147</v>
      </c>
      <c r="G23" s="80">
        <f t="shared" si="0"/>
        <v>-12.93362181543351</v>
      </c>
      <c r="H23" s="80">
        <f t="shared" si="0"/>
        <v>17.716867790678211</v>
      </c>
      <c r="I23" s="80">
        <f t="shared" si="0"/>
        <v>5.7491834871949612</v>
      </c>
      <c r="J23" s="80">
        <f t="shared" si="0"/>
        <v>7.5976782793954669</v>
      </c>
      <c r="K23" s="81">
        <f t="shared" si="0"/>
        <v>5.6368836455080178</v>
      </c>
    </row>
    <row r="24" spans="1:11" ht="15" customHeight="1" x14ac:dyDescent="0.3">
      <c r="A24" s="71" t="s">
        <v>22</v>
      </c>
      <c r="B24" s="80">
        <f t="shared" ref="B24:K24" si="1">((B8-B7)/B7)*100</f>
        <v>5.067538253942379</v>
      </c>
      <c r="C24" s="80">
        <f t="shared" si="1"/>
        <v>-0.41196400564047786</v>
      </c>
      <c r="D24" s="80">
        <f t="shared" si="1"/>
        <v>7.6556147690596656</v>
      </c>
      <c r="E24" s="80">
        <f t="shared" si="1"/>
        <v>15.994900524680562</v>
      </c>
      <c r="F24" s="80">
        <f t="shared" si="1"/>
        <v>7.0031650120809541</v>
      </c>
      <c r="G24" s="80">
        <f t="shared" si="1"/>
        <v>4.8542158466114005</v>
      </c>
      <c r="H24" s="80">
        <f t="shared" si="1"/>
        <v>8.390873086332725</v>
      </c>
      <c r="I24" s="80">
        <f t="shared" si="1"/>
        <v>7.2450072201425213</v>
      </c>
      <c r="J24" s="80">
        <f t="shared" si="1"/>
        <v>8.4076511136717027</v>
      </c>
      <c r="K24" s="81">
        <f t="shared" si="1"/>
        <v>7.1730631593895424</v>
      </c>
    </row>
    <row r="25" spans="1:11" ht="15" customHeight="1" x14ac:dyDescent="0.3">
      <c r="A25" s="71" t="s">
        <v>23</v>
      </c>
      <c r="B25" s="80">
        <f t="shared" ref="B25:K25" si="2">((B9-B8)/B8)*100</f>
        <v>7.7040702402761454</v>
      </c>
      <c r="C25" s="80">
        <f t="shared" si="2"/>
        <v>3.6170196148054203</v>
      </c>
      <c r="D25" s="80">
        <f t="shared" si="2"/>
        <v>6.2012984028977609</v>
      </c>
      <c r="E25" s="80">
        <f t="shared" si="2"/>
        <v>9.5665366336484876</v>
      </c>
      <c r="F25" s="80">
        <f t="shared" si="2"/>
        <v>10.544979318997957</v>
      </c>
      <c r="G25" s="80">
        <f t="shared" si="2"/>
        <v>10.462019735750401</v>
      </c>
      <c r="H25" s="80">
        <f t="shared" si="2"/>
        <v>10.401462179174786</v>
      </c>
      <c r="I25" s="80">
        <f t="shared" si="2"/>
        <v>6.9805210315580402</v>
      </c>
      <c r="J25" s="80">
        <f t="shared" si="2"/>
        <v>9.560390317287828</v>
      </c>
      <c r="K25" s="81">
        <f t="shared" si="2"/>
        <v>6.8190404795763717</v>
      </c>
    </row>
    <row r="26" spans="1:11" ht="15" customHeight="1" x14ac:dyDescent="0.3">
      <c r="A26" s="71" t="s">
        <v>24</v>
      </c>
      <c r="B26" s="80">
        <f t="shared" ref="B26:K26" si="3">((B10-B9)/B9)*100</f>
        <v>0.35604830217948225</v>
      </c>
      <c r="C26" s="80">
        <f t="shared" si="3"/>
        <v>4.4091469716919001</v>
      </c>
      <c r="D26" s="80">
        <f t="shared" si="3"/>
        <v>5.8714336662207014</v>
      </c>
      <c r="E26" s="80">
        <f t="shared" si="3"/>
        <v>7.8770044840594728</v>
      </c>
      <c r="F26" s="80">
        <f t="shared" si="3"/>
        <v>6.2017939640502773</v>
      </c>
      <c r="G26" s="80">
        <f t="shared" si="3"/>
        <v>21.256963400968619</v>
      </c>
      <c r="H26" s="80">
        <f t="shared" si="3"/>
        <v>1.4573399923888559</v>
      </c>
      <c r="I26" s="80">
        <f t="shared" si="3"/>
        <v>5.4929937502629</v>
      </c>
      <c r="J26" s="80">
        <f t="shared" si="3"/>
        <v>4.3868761910503196</v>
      </c>
      <c r="K26" s="81">
        <f t="shared" si="3"/>
        <v>5.5640052537899907</v>
      </c>
    </row>
    <row r="27" spans="1:11" ht="15" customHeight="1" x14ac:dyDescent="0.3">
      <c r="A27" s="71" t="s">
        <v>25</v>
      </c>
      <c r="B27" s="80">
        <f t="shared" ref="B27:K27" si="4">((B11-B10)/B10)*100</f>
        <v>1.4178416001449095</v>
      </c>
      <c r="C27" s="80">
        <f t="shared" si="4"/>
        <v>6.3148945593312478</v>
      </c>
      <c r="D27" s="80">
        <f t="shared" si="4"/>
        <v>2.7597081328615816</v>
      </c>
      <c r="E27" s="80">
        <f t="shared" si="4"/>
        <v>2.3596066887241545</v>
      </c>
      <c r="F27" s="80">
        <f t="shared" si="4"/>
        <v>2.8167901408772829</v>
      </c>
      <c r="G27" s="80">
        <f t="shared" si="4"/>
        <v>6.8976999553817278</v>
      </c>
      <c r="H27" s="80">
        <f t="shared" si="4"/>
        <v>16.82215616124839</v>
      </c>
      <c r="I27" s="80">
        <f t="shared" si="4"/>
        <v>3.3497698213595264</v>
      </c>
      <c r="J27" s="80">
        <f t="shared" si="4"/>
        <v>4.0921347725908843</v>
      </c>
      <c r="K27" s="81">
        <f t="shared" si="4"/>
        <v>3.3026422648533256</v>
      </c>
    </row>
    <row r="28" spans="1:11" ht="15" customHeight="1" x14ac:dyDescent="0.3">
      <c r="A28" s="71" t="s">
        <v>26</v>
      </c>
      <c r="B28" s="80">
        <f t="shared" ref="B28:K28" si="5">((B12-B11)/B11)*100</f>
        <v>3.6170876939106233</v>
      </c>
      <c r="C28" s="80">
        <f t="shared" si="5"/>
        <v>1.4486973922038948</v>
      </c>
      <c r="D28" s="80">
        <f t="shared" si="5"/>
        <v>3.9122974912122044</v>
      </c>
      <c r="E28" s="80">
        <f t="shared" si="5"/>
        <v>6.7436073588624721</v>
      </c>
      <c r="F28" s="80">
        <f t="shared" si="5"/>
        <v>2.0619173866696473E-2</v>
      </c>
      <c r="G28" s="80">
        <f t="shared" si="5"/>
        <v>23.575920831400666</v>
      </c>
      <c r="H28" s="80">
        <f t="shared" si="5"/>
        <v>6.1640613888296869</v>
      </c>
      <c r="I28" s="80">
        <f t="shared" si="5"/>
        <v>4.4689168993907851</v>
      </c>
      <c r="J28" s="80">
        <f t="shared" si="5"/>
        <v>13.084341010533681</v>
      </c>
      <c r="K28" s="81">
        <f t="shared" si="5"/>
        <v>3.9178039574192614</v>
      </c>
    </row>
    <row r="29" spans="1:11" ht="15" customHeight="1" x14ac:dyDescent="0.3">
      <c r="A29" s="71" t="s">
        <v>27</v>
      </c>
      <c r="B29" s="80">
        <f t="shared" ref="B29:K29" si="6">((B13-B12)/B12)*100</f>
        <v>0.16786276232988745</v>
      </c>
      <c r="C29" s="80">
        <f t="shared" si="6"/>
        <v>-5.536231043469872</v>
      </c>
      <c r="D29" s="80">
        <f t="shared" si="6"/>
        <v>3.2719832439417464</v>
      </c>
      <c r="E29" s="80">
        <f t="shared" si="6"/>
        <v>6.6311663898887652</v>
      </c>
      <c r="F29" s="80">
        <f t="shared" si="6"/>
        <v>1.016970079065421</v>
      </c>
      <c r="G29" s="80">
        <f t="shared" si="6"/>
        <v>13.653416666893726</v>
      </c>
      <c r="H29" s="80">
        <f t="shared" si="6"/>
        <v>6.2456116560627821</v>
      </c>
      <c r="I29" s="80">
        <f t="shared" si="6"/>
        <v>3.1243913681205298</v>
      </c>
      <c r="J29" s="80">
        <f t="shared" si="6"/>
        <v>-4.756061875316016</v>
      </c>
      <c r="K29" s="81">
        <f t="shared" si="6"/>
        <v>3.672955814017957</v>
      </c>
    </row>
    <row r="30" spans="1:11" ht="15" customHeight="1" x14ac:dyDescent="0.3">
      <c r="A30" s="71" t="s">
        <v>28</v>
      </c>
      <c r="B30" s="80">
        <f t="shared" ref="B30:K30" si="7">((B14-B13)/B13)*100</f>
        <v>3.4484121307129816</v>
      </c>
      <c r="C30" s="80">
        <f t="shared" si="7"/>
        <v>3.6860251007124858</v>
      </c>
      <c r="D30" s="80">
        <f t="shared" si="7"/>
        <v>3.1416481926884723</v>
      </c>
      <c r="E30" s="80">
        <f t="shared" si="7"/>
        <v>0.88384416837954616</v>
      </c>
      <c r="F30" s="80">
        <f t="shared" si="7"/>
        <v>2.4581590486715688</v>
      </c>
      <c r="G30" s="80">
        <f t="shared" si="7"/>
        <v>-7.29596815748494</v>
      </c>
      <c r="H30" s="80">
        <f t="shared" si="7"/>
        <v>12.558212690371438</v>
      </c>
      <c r="I30" s="80">
        <f t="shared" si="7"/>
        <v>2.9440322459025898</v>
      </c>
      <c r="J30" s="80">
        <f t="shared" si="7"/>
        <v>1.3792147331905424</v>
      </c>
      <c r="K30" s="81">
        <f t="shared" si="7"/>
        <v>3.0441041171838426</v>
      </c>
    </row>
    <row r="31" spans="1:11" ht="15" customHeight="1" x14ac:dyDescent="0.3">
      <c r="A31" s="71" t="s">
        <v>29</v>
      </c>
      <c r="B31" s="80">
        <f t="shared" ref="B31:K31" si="8">((B15-B14)/B14)*100</f>
        <v>1.7673983683021817</v>
      </c>
      <c r="C31" s="80">
        <f t="shared" si="8"/>
        <v>5.034219673898698</v>
      </c>
      <c r="D31" s="80">
        <f t="shared" si="8"/>
        <v>4.1324813439488235</v>
      </c>
      <c r="E31" s="80">
        <f t="shared" si="8"/>
        <v>4.0626066952032396</v>
      </c>
      <c r="F31" s="80">
        <f t="shared" si="8"/>
        <v>5.2665862249082744</v>
      </c>
      <c r="G31" s="80">
        <f t="shared" si="8"/>
        <v>3.6277022942898745</v>
      </c>
      <c r="H31" s="80">
        <f t="shared" si="8"/>
        <v>1.7015334335589691</v>
      </c>
      <c r="I31" s="80">
        <f t="shared" si="8"/>
        <v>3.811104835798365</v>
      </c>
      <c r="J31" s="80">
        <f t="shared" si="8"/>
        <v>16.230254906375805</v>
      </c>
      <c r="K31" s="81">
        <f t="shared" si="8"/>
        <v>3.0297182106573834</v>
      </c>
    </row>
    <row r="32" spans="1:11" ht="15" customHeight="1" x14ac:dyDescent="0.3">
      <c r="A32" s="71" t="s">
        <v>30</v>
      </c>
      <c r="B32" s="80">
        <f>((B16-B15)/B15)*100</f>
        <v>2.2119478039797738</v>
      </c>
      <c r="C32" s="80">
        <f t="shared" ref="C32:K32" si="9">((C16-C15)/C15)*100</f>
        <v>5.5321187631673556</v>
      </c>
      <c r="D32" s="80">
        <f t="shared" si="9"/>
        <v>3.5189352208684599</v>
      </c>
      <c r="E32" s="80">
        <f t="shared" si="9"/>
        <v>3.1106300076876234</v>
      </c>
      <c r="F32" s="80">
        <f t="shared" si="9"/>
        <v>3.0379664494507028</v>
      </c>
      <c r="G32" s="80">
        <f t="shared" si="9"/>
        <v>-6.0520798156565654</v>
      </c>
      <c r="H32" s="80">
        <f t="shared" si="9"/>
        <v>-2.7457053492405374</v>
      </c>
      <c r="I32" s="80">
        <f t="shared" si="9"/>
        <v>2.7295920005414667</v>
      </c>
      <c r="J32" s="80">
        <f t="shared" si="9"/>
        <v>5.6921567986616433</v>
      </c>
      <c r="K32" s="82">
        <f t="shared" si="9"/>
        <v>2.5193116779728193</v>
      </c>
    </row>
    <row r="33" spans="1:11" s="40" customFormat="1" ht="15" customHeight="1" x14ac:dyDescent="0.3">
      <c r="A33" s="72" t="s">
        <v>43</v>
      </c>
      <c r="B33" s="83">
        <f>((B17-B16)/B16)*100</f>
        <v>0.84394672062105769</v>
      </c>
      <c r="C33" s="83">
        <f t="shared" ref="C33:J34" si="10">((C17-C16)/C16)*100</f>
        <v>1.5417464148332323</v>
      </c>
      <c r="D33" s="83">
        <f t="shared" si="10"/>
        <v>1.1492193710396501</v>
      </c>
      <c r="E33" s="83">
        <f t="shared" si="10"/>
        <v>3.4462650274696425</v>
      </c>
      <c r="F33" s="83">
        <f t="shared" si="10"/>
        <v>0.4117168276720154</v>
      </c>
      <c r="G33" s="83">
        <f t="shared" si="10"/>
        <v>7.2498714839852898</v>
      </c>
      <c r="H33" s="83">
        <f t="shared" si="10"/>
        <v>12.329326900788615</v>
      </c>
      <c r="I33" s="83">
        <f t="shared" si="10"/>
        <v>1.9163499850951065</v>
      </c>
      <c r="J33" s="84">
        <f t="shared" si="10"/>
        <v>1.4574645001985764</v>
      </c>
      <c r="K33" s="84">
        <f t="shared" ref="K33" si="11">((K17-K16)/K16)*100</f>
        <v>1.9499293266381459</v>
      </c>
    </row>
    <row r="34" spans="1:11" s="40" customFormat="1" ht="15" customHeight="1" x14ac:dyDescent="0.3">
      <c r="A34" s="72" t="s">
        <v>42</v>
      </c>
      <c r="B34" s="83">
        <f>((B18-B17)/B17)*100</f>
        <v>3.0841330067744082</v>
      </c>
      <c r="C34" s="83">
        <f t="shared" si="10"/>
        <v>6.4232470674382816</v>
      </c>
      <c r="D34" s="83">
        <f t="shared" si="10"/>
        <v>2.3636524342141927</v>
      </c>
      <c r="E34" s="83">
        <f t="shared" si="10"/>
        <v>4.6336487517616236</v>
      </c>
      <c r="F34" s="83">
        <f t="shared" si="10"/>
        <v>1.3234822028158935</v>
      </c>
      <c r="G34" s="83">
        <f t="shared" si="10"/>
        <v>-0.89797238320288075</v>
      </c>
      <c r="H34" s="83">
        <f t="shared" si="10"/>
        <v>8.1340485698856444</v>
      </c>
      <c r="I34" s="83">
        <f t="shared" si="10"/>
        <v>2.8291432083382397</v>
      </c>
      <c r="J34" s="84">
        <f t="shared" si="10"/>
        <v>-6.8308735655577397</v>
      </c>
      <c r="K34" s="84">
        <f t="shared" ref="K34:K35" si="12">((K18-K17)/K17)*100</f>
        <v>3.532608721588554</v>
      </c>
    </row>
    <row r="35" spans="1:11" s="40" customFormat="1" ht="15" customHeight="1" x14ac:dyDescent="0.3">
      <c r="A35" s="72" t="s">
        <v>49</v>
      </c>
      <c r="B35" s="106">
        <f>((B19-B18)/B18)*100</f>
        <v>2.983452211432684</v>
      </c>
      <c r="C35" s="106">
        <f t="shared" ref="C35:J35" si="13">((C19-C18)/C18)*100</f>
        <v>9.9820511696128236</v>
      </c>
      <c r="D35" s="106">
        <f t="shared" si="13"/>
        <v>3.3735542968463657</v>
      </c>
      <c r="E35" s="106">
        <f t="shared" si="13"/>
        <v>6.5135795974013613</v>
      </c>
      <c r="F35" s="106">
        <f t="shared" si="13"/>
        <v>3.8932282962986982</v>
      </c>
      <c r="G35" s="106">
        <f t="shared" si="13"/>
        <v>5.7511276493356958</v>
      </c>
      <c r="H35" s="106">
        <f t="shared" si="13"/>
        <v>5.368617631235578</v>
      </c>
      <c r="I35" s="106">
        <f t="shared" si="13"/>
        <v>4.0112340431634275</v>
      </c>
      <c r="J35" s="106">
        <f t="shared" si="13"/>
        <v>5.681655620288879</v>
      </c>
      <c r="K35" s="107">
        <f t="shared" si="12"/>
        <v>3.9017663695891236</v>
      </c>
    </row>
    <row r="36" spans="1:11" s="40" customFormat="1" ht="17.25" customHeight="1" x14ac:dyDescent="0.3">
      <c r="A36" s="42" t="s">
        <v>0</v>
      </c>
      <c r="B36" s="43"/>
      <c r="C36" s="43"/>
      <c r="D36" s="43"/>
      <c r="E36" s="43"/>
      <c r="F36" s="43"/>
      <c r="G36" s="43"/>
      <c r="H36" s="43"/>
      <c r="I36" s="43"/>
      <c r="J36" s="43"/>
      <c r="K36" s="43"/>
    </row>
    <row r="37" spans="1:11" s="45" customFormat="1" ht="30" customHeight="1" x14ac:dyDescent="0.3">
      <c r="A37" s="85" t="s">
        <v>80</v>
      </c>
      <c r="B37" s="44"/>
      <c r="C37" s="44"/>
      <c r="D37" s="44"/>
      <c r="E37" s="44"/>
      <c r="F37" s="44"/>
      <c r="G37" s="44"/>
      <c r="H37" s="44"/>
      <c r="I37" s="44"/>
      <c r="J37" s="44"/>
      <c r="K37" s="44"/>
    </row>
    <row r="38" spans="1:11" s="95" customFormat="1" ht="20.25" customHeight="1" x14ac:dyDescent="0.3">
      <c r="A38" s="86" t="s">
        <v>83</v>
      </c>
      <c r="B38" s="87"/>
      <c r="C38" s="87"/>
      <c r="D38" s="87"/>
      <c r="E38" s="87"/>
      <c r="F38" s="87"/>
      <c r="G38" s="87"/>
      <c r="H38" s="87"/>
      <c r="I38" s="87"/>
      <c r="J38" s="87"/>
      <c r="K38" s="87"/>
    </row>
    <row r="39" spans="1:11" ht="20.25" customHeight="1" x14ac:dyDescent="0.3">
      <c r="A39" s="112" t="s">
        <v>35</v>
      </c>
      <c r="B39" s="21"/>
      <c r="C39" s="21"/>
      <c r="D39" s="21"/>
      <c r="E39" s="21"/>
      <c r="F39" s="21"/>
      <c r="G39" s="21"/>
      <c r="H39" s="21"/>
      <c r="I39" s="21"/>
      <c r="J39" s="21"/>
      <c r="K39" s="21"/>
    </row>
    <row r="40" spans="1:11" ht="30" customHeight="1" x14ac:dyDescent="0.3">
      <c r="A40" s="39" t="s">
        <v>31</v>
      </c>
      <c r="B40" s="22" t="s">
        <v>11</v>
      </c>
      <c r="C40" s="23" t="s">
        <v>13</v>
      </c>
      <c r="D40" s="23" t="s">
        <v>33</v>
      </c>
      <c r="E40" s="23" t="s">
        <v>34</v>
      </c>
      <c r="F40" s="23" t="s">
        <v>14</v>
      </c>
      <c r="G40" s="23" t="s">
        <v>15</v>
      </c>
      <c r="H40" s="23" t="s">
        <v>16</v>
      </c>
      <c r="I40" s="23" t="s">
        <v>17</v>
      </c>
      <c r="J40" s="23" t="s">
        <v>18</v>
      </c>
      <c r="K40" s="34" t="s">
        <v>19</v>
      </c>
    </row>
    <row r="41" spans="1:11" ht="15" customHeight="1" x14ac:dyDescent="0.3">
      <c r="A41" s="72" t="s">
        <v>20</v>
      </c>
      <c r="B41" s="92">
        <v>13.46439629409617</v>
      </c>
      <c r="C41" s="92">
        <v>4.7305695147098499</v>
      </c>
      <c r="D41" s="92">
        <v>64.632489771297713</v>
      </c>
      <c r="E41" s="92">
        <v>5.1277641792241262</v>
      </c>
      <c r="F41" s="92">
        <v>5.4243316013187508</v>
      </c>
      <c r="G41" s="92">
        <v>3.5060053881384912</v>
      </c>
      <c r="H41" s="92">
        <v>3.1144432512148952</v>
      </c>
      <c r="I41" s="93">
        <f>SUM(B41:H41)</f>
        <v>100</v>
      </c>
      <c r="J41" s="92">
        <v>-5.7272617818351996</v>
      </c>
      <c r="K41" s="94">
        <v>94.272738218164804</v>
      </c>
    </row>
    <row r="42" spans="1:11" ht="15" customHeight="1" x14ac:dyDescent="0.3">
      <c r="A42" s="72" t="s">
        <v>21</v>
      </c>
      <c r="B42" s="92">
        <v>13.508114010565267</v>
      </c>
      <c r="C42" s="92">
        <v>4.7990956721782423</v>
      </c>
      <c r="D42" s="92">
        <v>64.657724908315288</v>
      </c>
      <c r="E42" s="92">
        <v>5.018272507395821</v>
      </c>
      <c r="F42" s="92">
        <v>5.663290459921476</v>
      </c>
      <c r="G42" s="92">
        <v>2.8865961984260302</v>
      </c>
      <c r="H42" s="92">
        <v>3.4669062431978745</v>
      </c>
      <c r="I42" s="93">
        <f t="shared" ref="I42:I54" si="14">SUM(B42:H42)</f>
        <v>99.999999999999986</v>
      </c>
      <c r="J42" s="92">
        <v>-5.8273742671346564</v>
      </c>
      <c r="K42" s="94">
        <v>94.172625732865328</v>
      </c>
    </row>
    <row r="43" spans="1:11" ht="15" customHeight="1" x14ac:dyDescent="0.3">
      <c r="A43" s="72" t="s">
        <v>22</v>
      </c>
      <c r="B43" s="92">
        <v>13.233849503411829</v>
      </c>
      <c r="C43" s="92">
        <v>4.4564546632945499</v>
      </c>
      <c r="D43" s="92">
        <v>64.905279089449948</v>
      </c>
      <c r="E43" s="92">
        <v>5.4277027470961841</v>
      </c>
      <c r="F43" s="92">
        <v>5.6505194908551957</v>
      </c>
      <c r="G43" s="92">
        <v>2.8222458900158824</v>
      </c>
      <c r="H43" s="92">
        <v>3.503948615876423</v>
      </c>
      <c r="I43" s="93">
        <f t="shared" si="14"/>
        <v>100.00000000000001</v>
      </c>
      <c r="J43" s="92">
        <v>-5.8905488734180587</v>
      </c>
      <c r="K43" s="94">
        <v>94.109451126581916</v>
      </c>
    </row>
    <row r="44" spans="1:11" ht="15" customHeight="1" x14ac:dyDescent="0.3">
      <c r="A44" s="72" t="s">
        <v>23</v>
      </c>
      <c r="B44" s="92">
        <v>13.323354968931703</v>
      </c>
      <c r="C44" s="92">
        <v>4.3163423192047006</v>
      </c>
      <c r="D44" s="92">
        <v>64.432523285885566</v>
      </c>
      <c r="E44" s="92">
        <v>5.5589053609193053</v>
      </c>
      <c r="F44" s="92">
        <v>5.8387877927227683</v>
      </c>
      <c r="G44" s="92">
        <v>2.914091071870101</v>
      </c>
      <c r="H44" s="92">
        <v>3.6159952004658784</v>
      </c>
      <c r="I44" s="93">
        <f t="shared" si="14"/>
        <v>100.00000000000003</v>
      </c>
      <c r="J44" s="92">
        <v>-6.0326013327637993</v>
      </c>
      <c r="K44" s="94">
        <v>93.967398667236267</v>
      </c>
    </row>
    <row r="45" spans="1:11" ht="15" customHeight="1" x14ac:dyDescent="0.3">
      <c r="A45" s="72" t="s">
        <v>24</v>
      </c>
      <c r="B45" s="92">
        <v>12.674578730550634</v>
      </c>
      <c r="C45" s="92">
        <v>4.2719957370140884</v>
      </c>
      <c r="D45" s="92">
        <v>64.663665069149246</v>
      </c>
      <c r="E45" s="92">
        <v>5.684529723044851</v>
      </c>
      <c r="F45" s="92">
        <v>5.8780182087780597</v>
      </c>
      <c r="G45" s="92">
        <v>3.3495478883208931</v>
      </c>
      <c r="H45" s="92">
        <v>3.4776646431422238</v>
      </c>
      <c r="I45" s="93">
        <f t="shared" si="14"/>
        <v>100</v>
      </c>
      <c r="J45" s="92">
        <v>-5.9693481628168366</v>
      </c>
      <c r="K45" s="94">
        <v>94.030651837183143</v>
      </c>
    </row>
    <row r="46" spans="1:11" ht="15" customHeight="1" x14ac:dyDescent="0.3">
      <c r="A46" s="72" t="s">
        <v>25</v>
      </c>
      <c r="B46" s="92">
        <v>12.437651484521133</v>
      </c>
      <c r="C46" s="92">
        <v>4.3945601148760343</v>
      </c>
      <c r="D46" s="92">
        <v>64.29447652174251</v>
      </c>
      <c r="E46" s="92">
        <v>5.630067949517362</v>
      </c>
      <c r="F46" s="92">
        <v>5.8477049891918087</v>
      </c>
      <c r="G46" s="92">
        <v>3.4645356808323382</v>
      </c>
      <c r="H46" s="92">
        <v>3.9310032593188096</v>
      </c>
      <c r="I46" s="93">
        <f t="shared" si="14"/>
        <v>100.00000000000001</v>
      </c>
      <c r="J46" s="92">
        <v>-6.0122261959796797</v>
      </c>
      <c r="K46" s="94">
        <v>93.987773804020307</v>
      </c>
    </row>
    <row r="47" spans="1:11" ht="15" customHeight="1" x14ac:dyDescent="0.3">
      <c r="A47" s="72" t="s">
        <v>26</v>
      </c>
      <c r="B47" s="92">
        <v>12.336236105702742</v>
      </c>
      <c r="C47" s="92">
        <v>4.2675124094112959</v>
      </c>
      <c r="D47" s="92">
        <v>63.95191000020818</v>
      </c>
      <c r="E47" s="92">
        <v>5.7526562009422149</v>
      </c>
      <c r="F47" s="92">
        <v>5.5987090813658558</v>
      </c>
      <c r="G47" s="92">
        <v>4.0981872859313286</v>
      </c>
      <c r="H47" s="92">
        <v>3.9947889164384103</v>
      </c>
      <c r="I47" s="93">
        <f t="shared" si="14"/>
        <v>100.00000000000003</v>
      </c>
      <c r="J47" s="92">
        <v>-6.5080471546708898</v>
      </c>
      <c r="K47" s="94">
        <v>93.491952845329109</v>
      </c>
    </row>
    <row r="48" spans="1:11" ht="15" customHeight="1" x14ac:dyDescent="0.3">
      <c r="A48" s="72" t="s">
        <v>27</v>
      </c>
      <c r="B48" s="92">
        <v>11.982561922025839</v>
      </c>
      <c r="C48" s="92">
        <v>3.9091169500601235</v>
      </c>
      <c r="D48" s="92">
        <v>64.043438126910885</v>
      </c>
      <c r="E48" s="92">
        <v>5.9482769537694704</v>
      </c>
      <c r="F48" s="92">
        <v>5.4842954246861426</v>
      </c>
      <c r="G48" s="92">
        <v>4.5166131989498153</v>
      </c>
      <c r="H48" s="92">
        <v>4.1156974235977453</v>
      </c>
      <c r="I48" s="93">
        <f t="shared" si="14"/>
        <v>100.00000000000001</v>
      </c>
      <c r="J48" s="92">
        <v>-6.0107219280386319</v>
      </c>
      <c r="K48" s="94">
        <v>93.98927807196138</v>
      </c>
    </row>
    <row r="49" spans="1:11" ht="15" customHeight="1" x14ac:dyDescent="0.3">
      <c r="A49" s="72" t="s">
        <v>28</v>
      </c>
      <c r="B49" s="92">
        <v>12.041271135858924</v>
      </c>
      <c r="C49" s="92">
        <v>3.9372928120530983</v>
      </c>
      <c r="D49" s="92">
        <v>64.16637876159129</v>
      </c>
      <c r="E49" s="92">
        <v>5.829235869069306</v>
      </c>
      <c r="F49" s="92">
        <v>5.4584107561491004</v>
      </c>
      <c r="G49" s="92">
        <v>4.0673387731267256</v>
      </c>
      <c r="H49" s="92">
        <v>4.5000718921515475</v>
      </c>
      <c r="I49" s="93">
        <f t="shared" si="14"/>
        <v>100</v>
      </c>
      <c r="J49" s="92">
        <v>-5.9193549713356948</v>
      </c>
      <c r="K49" s="94">
        <v>94.080645028664307</v>
      </c>
    </row>
    <row r="50" spans="1:11" ht="15" customHeight="1" x14ac:dyDescent="0.3">
      <c r="A50" s="72" t="s">
        <v>29</v>
      </c>
      <c r="B50" s="92">
        <v>11.80421727022331</v>
      </c>
      <c r="C50" s="92">
        <v>3.9836824663004462</v>
      </c>
      <c r="D50" s="92">
        <v>64.36502385625316</v>
      </c>
      <c r="E50" s="92">
        <v>5.8433582855708881</v>
      </c>
      <c r="F50" s="92">
        <v>5.5349402881510832</v>
      </c>
      <c r="G50" s="92">
        <v>4.0601530267718688</v>
      </c>
      <c r="H50" s="92">
        <v>4.4086248067292315</v>
      </c>
      <c r="I50" s="93">
        <f t="shared" si="14"/>
        <v>99.999999999999986</v>
      </c>
      <c r="J50" s="92">
        <v>-6.6275003843559608</v>
      </c>
      <c r="K50" s="94">
        <v>93.37249961564406</v>
      </c>
    </row>
    <row r="51" spans="1:11" ht="15" customHeight="1" x14ac:dyDescent="0.3">
      <c r="A51" s="72" t="s">
        <v>30</v>
      </c>
      <c r="B51" s="92">
        <v>11.74473699345114</v>
      </c>
      <c r="C51" s="92">
        <v>4.0923597861281324</v>
      </c>
      <c r="D51" s="92">
        <v>64.859585298752137</v>
      </c>
      <c r="E51" s="92">
        <v>5.8650320949651977</v>
      </c>
      <c r="F51" s="92">
        <v>5.5515551128366045</v>
      </c>
      <c r="G51" s="92">
        <v>3.7130774596415552</v>
      </c>
      <c r="H51" s="92">
        <v>4.1736532542252505</v>
      </c>
      <c r="I51" s="93">
        <f t="shared" si="14"/>
        <v>100.00000000000003</v>
      </c>
      <c r="J51" s="92">
        <v>-6.8186273902737629</v>
      </c>
      <c r="K51" s="94">
        <v>93.181372609726282</v>
      </c>
    </row>
    <row r="52" spans="1:11" ht="15" customHeight="1" x14ac:dyDescent="0.3">
      <c r="A52" s="72" t="s">
        <v>43</v>
      </c>
      <c r="B52" s="92">
        <v>11.621154326940731</v>
      </c>
      <c r="C52" s="92">
        <v>4.0773179151535155</v>
      </c>
      <c r="D52" s="92">
        <v>64.371383224159672</v>
      </c>
      <c r="E52" s="92">
        <v>5.9530748950400527</v>
      </c>
      <c r="F52" s="92">
        <v>5.4695952123961229</v>
      </c>
      <c r="G52" s="92">
        <v>3.9073915070043097</v>
      </c>
      <c r="H52" s="92">
        <v>4.6000829193056081</v>
      </c>
      <c r="I52" s="93">
        <f t="shared" si="14"/>
        <v>100.00000000000001</v>
      </c>
      <c r="J52" s="92">
        <v>-6.7879260441524387</v>
      </c>
      <c r="K52" s="94">
        <v>93.212073955847572</v>
      </c>
    </row>
    <row r="53" spans="1:11" ht="15" customHeight="1" x14ac:dyDescent="0.3">
      <c r="A53" s="72" t="s">
        <v>42</v>
      </c>
      <c r="B53" s="92">
        <v>11.649971797425906</v>
      </c>
      <c r="C53" s="92">
        <v>4.2198291099024638</v>
      </c>
      <c r="D53" s="92">
        <v>64.079984462353991</v>
      </c>
      <c r="E53" s="92">
        <v>6.0575429117262329</v>
      </c>
      <c r="F53" s="92">
        <v>5.3895074476793523</v>
      </c>
      <c r="G53" s="92">
        <v>3.7657653166692895</v>
      </c>
      <c r="H53" s="92">
        <v>4.8373989542427562</v>
      </c>
      <c r="I53" s="93">
        <f t="shared" si="14"/>
        <v>99.999999999999986</v>
      </c>
      <c r="J53" s="92">
        <v>-6.1502519626556582</v>
      </c>
      <c r="K53" s="94">
        <v>93.849748037344341</v>
      </c>
    </row>
    <row r="54" spans="1:11" ht="15" customHeight="1" x14ac:dyDescent="0.3">
      <c r="A54" s="72" t="s">
        <v>49</v>
      </c>
      <c r="B54" s="108">
        <v>11.534853181021443</v>
      </c>
      <c r="C54" s="108">
        <v>4.4620705192259926</v>
      </c>
      <c r="D54" s="108">
        <v>63.687118166594068</v>
      </c>
      <c r="E54" s="108">
        <v>6.2032778000217919</v>
      </c>
      <c r="F54" s="108">
        <v>5.3833927923015255</v>
      </c>
      <c r="G54" s="108">
        <v>3.8287588101807617</v>
      </c>
      <c r="H54" s="108">
        <v>4.9005287306544227</v>
      </c>
      <c r="I54" s="109">
        <f t="shared" si="14"/>
        <v>100.00000000000001</v>
      </c>
      <c r="J54" s="108">
        <v>-6.2490250776723952</v>
      </c>
      <c r="K54" s="110">
        <v>93.750974922327558</v>
      </c>
    </row>
    <row r="55" spans="1:11" ht="30" customHeight="1" x14ac:dyDescent="0.3">
      <c r="A55" s="20" t="s">
        <v>32</v>
      </c>
      <c r="B55" s="24"/>
      <c r="C55" s="24"/>
      <c r="D55" s="24"/>
      <c r="E55" s="24"/>
      <c r="F55" s="24"/>
      <c r="G55" s="24"/>
      <c r="H55" s="24"/>
      <c r="I55" s="24"/>
      <c r="J55" s="24"/>
      <c r="K55" s="24"/>
    </row>
    <row r="56" spans="1:11" ht="30" customHeight="1" x14ac:dyDescent="0.3">
      <c r="A56" s="39" t="s">
        <v>31</v>
      </c>
      <c r="B56" s="22" t="str">
        <f>B40</f>
        <v>Fournitures</v>
      </c>
      <c r="C56" s="23" t="s">
        <v>13</v>
      </c>
      <c r="D56" s="23" t="s">
        <v>33</v>
      </c>
      <c r="E56" s="23" t="s">
        <v>34</v>
      </c>
      <c r="F56" s="23" t="s">
        <v>14</v>
      </c>
      <c r="G56" s="23" t="s">
        <v>15</v>
      </c>
      <c r="H56" s="23" t="s">
        <v>16</v>
      </c>
      <c r="I56" s="23" t="s">
        <v>17</v>
      </c>
      <c r="J56" s="23" t="s">
        <v>18</v>
      </c>
      <c r="K56" s="34" t="s">
        <v>19</v>
      </c>
    </row>
    <row r="57" spans="1:11" ht="15" customHeight="1" x14ac:dyDescent="0.3">
      <c r="A57" s="88" t="s">
        <v>20</v>
      </c>
      <c r="B57" s="78" t="s">
        <v>1</v>
      </c>
      <c r="C57" s="78" t="s">
        <v>1</v>
      </c>
      <c r="D57" s="78" t="s">
        <v>1</v>
      </c>
      <c r="E57" s="78" t="s">
        <v>1</v>
      </c>
      <c r="F57" s="78" t="s">
        <v>1</v>
      </c>
      <c r="G57" s="78" t="s">
        <v>1</v>
      </c>
      <c r="H57" s="78" t="s">
        <v>1</v>
      </c>
      <c r="I57" s="78" t="s">
        <v>1</v>
      </c>
      <c r="J57" s="78" t="s">
        <v>1</v>
      </c>
      <c r="K57" s="79" t="s">
        <v>1</v>
      </c>
    </row>
    <row r="58" spans="1:11" ht="15" customHeight="1" x14ac:dyDescent="0.3">
      <c r="A58" s="89" t="s">
        <v>21</v>
      </c>
      <c r="B58" s="83">
        <f t="shared" ref="B58:B70" si="15">((B42-B41)/B41)*100</f>
        <v>0.32469124878822619</v>
      </c>
      <c r="C58" s="83">
        <f t="shared" ref="C58:K58" si="16">((C42-C41)/C41)*100</f>
        <v>1.4485815556733335</v>
      </c>
      <c r="D58" s="83">
        <f t="shared" si="16"/>
        <v>3.9044042875137776E-2</v>
      </c>
      <c r="E58" s="83">
        <f t="shared" si="16"/>
        <v>-2.1352712020557902</v>
      </c>
      <c r="F58" s="83">
        <f t="shared" si="16"/>
        <v>4.4053143532860348</v>
      </c>
      <c r="G58" s="83">
        <f t="shared" si="16"/>
        <v>-17.667091779380733</v>
      </c>
      <c r="H58" s="83">
        <f t="shared" si="16"/>
        <v>11.317046532971474</v>
      </c>
      <c r="I58" s="83">
        <f t="shared" si="16"/>
        <v>-1.4210854715202004E-14</v>
      </c>
      <c r="J58" s="83">
        <f t="shared" si="16"/>
        <v>1.747999115685219</v>
      </c>
      <c r="K58" s="84">
        <f t="shared" si="16"/>
        <v>-0.10619452366791053</v>
      </c>
    </row>
    <row r="59" spans="1:11" ht="15" customHeight="1" x14ac:dyDescent="0.3">
      <c r="A59" s="89" t="s">
        <v>22</v>
      </c>
      <c r="B59" s="83">
        <f t="shared" si="15"/>
        <v>-2.0303686135527443</v>
      </c>
      <c r="C59" s="83">
        <f t="shared" ref="C59:C66" si="17">((C43-C42)/C42)*100</f>
        <v>-7.139699482760518</v>
      </c>
      <c r="D59" s="83">
        <f t="shared" ref="D59" si="18">((D43-D42)/D42)*100</f>
        <v>0.38286868504218524</v>
      </c>
      <c r="E59" s="83">
        <f t="shared" ref="E59:I66" si="19">((E43-E42)/E42)*100</f>
        <v>8.1587884894045448</v>
      </c>
      <c r="F59" s="83">
        <f t="shared" si="19"/>
        <v>-0.22550439813495554</v>
      </c>
      <c r="G59" s="83">
        <f t="shared" si="19"/>
        <v>-2.2292798849120623</v>
      </c>
      <c r="H59" s="83">
        <f t="shared" si="19"/>
        <v>1.0684561415880862</v>
      </c>
      <c r="I59" s="83">
        <f t="shared" si="19"/>
        <v>2.8421709430404014E-14</v>
      </c>
      <c r="J59" s="83">
        <f t="shared" ref="J59:K59" si="20">((J43-J42)/J42)*100</f>
        <v>1.0841007182204794</v>
      </c>
      <c r="K59" s="84">
        <f t="shared" si="20"/>
        <v>-6.7083832262058052E-2</v>
      </c>
    </row>
    <row r="60" spans="1:11" ht="15" customHeight="1" x14ac:dyDescent="0.3">
      <c r="A60" s="89" t="s">
        <v>23</v>
      </c>
      <c r="B60" s="83">
        <f t="shared" si="15"/>
        <v>0.6763373385559408</v>
      </c>
      <c r="C60" s="83">
        <f t="shared" si="17"/>
        <v>-3.1440316277394285</v>
      </c>
      <c r="D60" s="83">
        <f t="shared" ref="D60" si="21">((D44-D43)/D43)*100</f>
        <v>-0.72837804597195954</v>
      </c>
      <c r="E60" s="83">
        <f t="shared" si="19"/>
        <v>2.4172770679697693</v>
      </c>
      <c r="F60" s="83">
        <f t="shared" si="19"/>
        <v>3.3318759836554168</v>
      </c>
      <c r="G60" s="83">
        <f t="shared" si="19"/>
        <v>3.2543295458108243</v>
      </c>
      <c r="H60" s="83">
        <f t="shared" si="19"/>
        <v>3.1977233935957647</v>
      </c>
      <c r="I60" s="83">
        <f t="shared" si="19"/>
        <v>1.4210854715202002E-14</v>
      </c>
      <c r="J60" s="83">
        <f t="shared" ref="J60:K60" si="22">((J44-J43)/J43)*100</f>
        <v>2.4115318011666549</v>
      </c>
      <c r="K60" s="84">
        <f t="shared" si="22"/>
        <v>-0.15094388251673202</v>
      </c>
    </row>
    <row r="61" spans="1:11" ht="15" customHeight="1" x14ac:dyDescent="0.3">
      <c r="A61" s="89" t="s">
        <v>24</v>
      </c>
      <c r="B61" s="83">
        <f t="shared" si="15"/>
        <v>-4.8694659858116029</v>
      </c>
      <c r="C61" s="83">
        <f t="shared" si="17"/>
        <v>-1.0274111483999062</v>
      </c>
      <c r="D61" s="83">
        <f t="shared" ref="D61" si="23">((D45-D44)/D44)*100</f>
        <v>0.35873464436292529</v>
      </c>
      <c r="E61" s="83">
        <f t="shared" si="19"/>
        <v>2.2598758922704625</v>
      </c>
      <c r="F61" s="83">
        <f t="shared" si="19"/>
        <v>0.6718931642658198</v>
      </c>
      <c r="G61" s="83">
        <f t="shared" si="19"/>
        <v>14.9431437011109</v>
      </c>
      <c r="H61" s="83">
        <f t="shared" si="19"/>
        <v>-3.8255182779510428</v>
      </c>
      <c r="I61" s="83">
        <f t="shared" si="19"/>
        <v>-2.8421709430403998E-14</v>
      </c>
      <c r="J61" s="83">
        <f t="shared" ref="J61:K61" si="24">((J45-J44)/J44)*100</f>
        <v>-1.0485222950740503</v>
      </c>
      <c r="K61" s="84">
        <f t="shared" si="24"/>
        <v>6.7313952332417021E-2</v>
      </c>
    </row>
    <row r="62" spans="1:11" ht="15" customHeight="1" x14ac:dyDescent="0.3">
      <c r="A62" s="89" t="s">
        <v>25</v>
      </c>
      <c r="B62" s="83">
        <f t="shared" si="15"/>
        <v>-1.8693106182567962</v>
      </c>
      <c r="C62" s="83">
        <f t="shared" si="17"/>
        <v>2.8690191986851614</v>
      </c>
      <c r="D62" s="83">
        <f t="shared" ref="D62" si="25">((D46-D45)/D45)*100</f>
        <v>-0.5709366257108035</v>
      </c>
      <c r="E62" s="83">
        <f t="shared" si="19"/>
        <v>-0.95806999313774788</v>
      </c>
      <c r="F62" s="83">
        <f t="shared" si="19"/>
        <v>-0.51570475812718852</v>
      </c>
      <c r="G62" s="83">
        <f t="shared" si="19"/>
        <v>3.4329347226944029</v>
      </c>
      <c r="H62" s="83">
        <f t="shared" si="19"/>
        <v>13.035719734234474</v>
      </c>
      <c r="I62" s="83">
        <f t="shared" si="19"/>
        <v>1.4210854715202004E-14</v>
      </c>
      <c r="J62" s="83">
        <f t="shared" ref="J62:K62" si="26">((J46-J45)/J45)*100</f>
        <v>0.71830343939278085</v>
      </c>
      <c r="K62" s="84">
        <f t="shared" si="26"/>
        <v>-4.5600059475372552E-2</v>
      </c>
    </row>
    <row r="63" spans="1:11" ht="15" customHeight="1" x14ac:dyDescent="0.3">
      <c r="A63" s="89" t="s">
        <v>26</v>
      </c>
      <c r="B63" s="83">
        <f t="shared" si="15"/>
        <v>-0.81539009952646024</v>
      </c>
      <c r="C63" s="83">
        <f t="shared" si="17"/>
        <v>-2.8910221306262001</v>
      </c>
      <c r="D63" s="83">
        <f t="shared" ref="D63" si="27">((D47-D46)/D46)*100</f>
        <v>-0.53280863313115889</v>
      </c>
      <c r="E63" s="83">
        <f t="shared" si="19"/>
        <v>2.1773849360976492</v>
      </c>
      <c r="F63" s="83">
        <f t="shared" si="19"/>
        <v>-4.2580107629602875</v>
      </c>
      <c r="G63" s="83">
        <f t="shared" si="19"/>
        <v>18.289654472450366</v>
      </c>
      <c r="H63" s="83">
        <f t="shared" si="19"/>
        <v>1.6226304816306338</v>
      </c>
      <c r="I63" s="83">
        <f t="shared" si="19"/>
        <v>1.4210854715202002E-14</v>
      </c>
      <c r="J63" s="83">
        <f t="shared" ref="J63:K63" si="28">((J47-J46)/J46)*100</f>
        <v>8.2468779871050266</v>
      </c>
      <c r="K63" s="84">
        <f t="shared" si="28"/>
        <v>-0.52753771966667118</v>
      </c>
    </row>
    <row r="64" spans="1:11" ht="15" customHeight="1" x14ac:dyDescent="0.3">
      <c r="A64" s="89" t="s">
        <v>27</v>
      </c>
      <c r="B64" s="83">
        <f t="shared" si="15"/>
        <v>-2.866953750288614</v>
      </c>
      <c r="C64" s="83">
        <f t="shared" si="17"/>
        <v>-8.3982288735889856</v>
      </c>
      <c r="D64" s="83">
        <f t="shared" ref="D64" si="29">((D48-D47)/D47)*100</f>
        <v>0.14312023941490964</v>
      </c>
      <c r="E64" s="83">
        <f t="shared" si="19"/>
        <v>3.4005291815494774</v>
      </c>
      <c r="F64" s="83">
        <f t="shared" si="19"/>
        <v>-2.0435720987989057</v>
      </c>
      <c r="G64" s="83">
        <f t="shared" si="19"/>
        <v>10.210024184470567</v>
      </c>
      <c r="H64" s="83">
        <f t="shared" si="19"/>
        <v>3.0266557179479721</v>
      </c>
      <c r="I64" s="83">
        <f t="shared" si="19"/>
        <v>-1.4210854715201999E-14</v>
      </c>
      <c r="J64" s="83">
        <f t="shared" ref="J64:K64" si="30">((J48-J47)/J47)*100</f>
        <v>-7.6416967304135568</v>
      </c>
      <c r="K64" s="84">
        <f t="shared" si="30"/>
        <v>0.53194442034496103</v>
      </c>
    </row>
    <row r="65" spans="1:11" ht="15" customHeight="1" x14ac:dyDescent="0.3">
      <c r="A65" s="89" t="s">
        <v>28</v>
      </c>
      <c r="B65" s="83">
        <f t="shared" si="15"/>
        <v>0.48995543870437352</v>
      </c>
      <c r="C65" s="83">
        <f t="shared" si="17"/>
        <v>0.72077306340352609</v>
      </c>
      <c r="D65" s="83">
        <f t="shared" ref="D65" si="31">((D49-D48)/D48)*100</f>
        <v>0.19196445143494684</v>
      </c>
      <c r="E65" s="83">
        <f t="shared" si="19"/>
        <v>-2.0012700421544278</v>
      </c>
      <c r="F65" s="83">
        <f t="shared" si="19"/>
        <v>-0.47197801235376607</v>
      </c>
      <c r="G65" s="83">
        <f t="shared" si="19"/>
        <v>-9.9471530111888509</v>
      </c>
      <c r="H65" s="83">
        <f t="shared" si="19"/>
        <v>9.3392304874006147</v>
      </c>
      <c r="I65" s="83">
        <f t="shared" si="19"/>
        <v>-1.4210854715202002E-14</v>
      </c>
      <c r="J65" s="83">
        <f t="shared" ref="J65:K65" si="32">((J49-J48)/J48)*100</f>
        <v>-1.520066271519422</v>
      </c>
      <c r="K65" s="84">
        <f t="shared" si="32"/>
        <v>9.7209978177482906E-2</v>
      </c>
    </row>
    <row r="66" spans="1:11" ht="15" customHeight="1" x14ac:dyDescent="0.3">
      <c r="A66" s="89" t="s">
        <v>29</v>
      </c>
      <c r="B66" s="83">
        <f t="shared" si="15"/>
        <v>-1.9686780819150187</v>
      </c>
      <c r="C66" s="83">
        <f t="shared" si="17"/>
        <v>1.1782119456631932</v>
      </c>
      <c r="D66" s="83">
        <f t="shared" ref="D66" si="33">((D50-D49)/D49)*100</f>
        <v>0.3095781599269169</v>
      </c>
      <c r="E66" s="83">
        <f t="shared" si="19"/>
        <v>0.24226874360184125</v>
      </c>
      <c r="F66" s="83">
        <f t="shared" si="19"/>
        <v>1.4020478747549261</v>
      </c>
      <c r="G66" s="83">
        <f t="shared" si="19"/>
        <v>-0.17666948232425778</v>
      </c>
      <c r="H66" s="83">
        <f t="shared" si="19"/>
        <v>-2.0321249885319901</v>
      </c>
      <c r="I66" s="83">
        <f t="shared" si="19"/>
        <v>-1.4210854715202004E-14</v>
      </c>
      <c r="J66" s="83">
        <f t="shared" ref="J66:K66" si="34">((J50-J49)/J49)*100</f>
        <v>11.963219243472299</v>
      </c>
      <c r="K66" s="84">
        <f t="shared" si="34"/>
        <v>-0.75270042292385542</v>
      </c>
    </row>
    <row r="67" spans="1:11" ht="15" customHeight="1" x14ac:dyDescent="0.3">
      <c r="A67" s="89" t="s">
        <v>30</v>
      </c>
      <c r="B67" s="83">
        <f t="shared" si="15"/>
        <v>-0.50389005395734321</v>
      </c>
      <c r="C67" s="83">
        <f t="shared" ref="C67:K67" si="35">((C51-C50)/C50)*100</f>
        <v>2.7280618058048276</v>
      </c>
      <c r="D67" s="83">
        <f t="shared" si="35"/>
        <v>0.76836985814451719</v>
      </c>
      <c r="E67" s="83">
        <f t="shared" si="35"/>
        <v>0.37091357974453087</v>
      </c>
      <c r="F67" s="83">
        <f t="shared" si="35"/>
        <v>0.30018073945783119</v>
      </c>
      <c r="G67" s="83">
        <f t="shared" si="35"/>
        <v>-8.5483370907885501</v>
      </c>
      <c r="H67" s="83">
        <f t="shared" si="35"/>
        <v>-5.3298151420217357</v>
      </c>
      <c r="I67" s="83">
        <f t="shared" si="35"/>
        <v>4.2632564145606017E-14</v>
      </c>
      <c r="J67" s="83">
        <f t="shared" si="35"/>
        <v>2.8838475267229304</v>
      </c>
      <c r="K67" s="84">
        <f t="shared" si="35"/>
        <v>-0.20469303778363862</v>
      </c>
    </row>
    <row r="68" spans="1:11" ht="15" customHeight="1" x14ac:dyDescent="0.3">
      <c r="A68" s="89" t="s">
        <v>43</v>
      </c>
      <c r="B68" s="83">
        <f t="shared" si="15"/>
        <v>-1.0522386885233628</v>
      </c>
      <c r="C68" s="83">
        <f t="shared" ref="C68:K68" si="36">((C52-C51)/C51)*100</f>
        <v>-0.36755983737315495</v>
      </c>
      <c r="D68" s="83">
        <f t="shared" si="36"/>
        <v>-0.75270613024079513</v>
      </c>
      <c r="E68" s="83">
        <f t="shared" si="36"/>
        <v>1.5011477967944082</v>
      </c>
      <c r="F68" s="83">
        <f t="shared" si="36"/>
        <v>-1.4763412913071787</v>
      </c>
      <c r="G68" s="83">
        <f t="shared" si="36"/>
        <v>5.2332344120155447</v>
      </c>
      <c r="H68" s="83">
        <f t="shared" si="36"/>
        <v>10.217179988506619</v>
      </c>
      <c r="I68" s="83">
        <f t="shared" si="36"/>
        <v>-1.4210854715201999E-14</v>
      </c>
      <c r="J68" s="83">
        <f t="shared" si="36"/>
        <v>-0.4502569852272203</v>
      </c>
      <c r="K68" s="84">
        <f t="shared" si="36"/>
        <v>3.2947943630190504E-2</v>
      </c>
    </row>
    <row r="69" spans="1:11" ht="15" customHeight="1" x14ac:dyDescent="0.3">
      <c r="A69" s="89" t="s">
        <v>42</v>
      </c>
      <c r="B69" s="83">
        <f t="shared" si="15"/>
        <v>0.24797425173477294</v>
      </c>
      <c r="C69" s="83">
        <f t="shared" ref="C69:K69" si="37">((C53-C52)/C52)*100</f>
        <v>3.4952191051695967</v>
      </c>
      <c r="D69" s="83">
        <f t="shared" si="37"/>
        <v>-0.45268370386099438</v>
      </c>
      <c r="E69" s="83">
        <f t="shared" si="37"/>
        <v>1.7548580948178607</v>
      </c>
      <c r="F69" s="83">
        <f t="shared" si="37"/>
        <v>-1.4642356811937771</v>
      </c>
      <c r="G69" s="83">
        <f t="shared" si="37"/>
        <v>-3.6245712793597473</v>
      </c>
      <c r="H69" s="83">
        <f t="shared" si="37"/>
        <v>5.1589512428391506</v>
      </c>
      <c r="I69" s="83">
        <f t="shared" si="37"/>
        <v>-2.8421709430404004E-14</v>
      </c>
      <c r="J69" s="84">
        <f t="shared" si="37"/>
        <v>-9.3942402635060311</v>
      </c>
      <c r="K69" s="84">
        <f t="shared" si="37"/>
        <v>0.68411103243858795</v>
      </c>
    </row>
    <row r="70" spans="1:11" ht="15" customHeight="1" x14ac:dyDescent="0.3">
      <c r="A70" s="89" t="s">
        <v>49</v>
      </c>
      <c r="B70" s="106">
        <f t="shared" si="15"/>
        <v>-0.98814502220424438</v>
      </c>
      <c r="C70" s="106">
        <f t="shared" ref="C70:J70" si="38">((C54-C53)/C53)*100</f>
        <v>5.7405502216919837</v>
      </c>
      <c r="D70" s="106">
        <f t="shared" si="38"/>
        <v>-0.61308737674667479</v>
      </c>
      <c r="E70" s="106">
        <f t="shared" si="38"/>
        <v>2.4058416163003042</v>
      </c>
      <c r="F70" s="106">
        <f t="shared" si="38"/>
        <v>-0.11345480894473457</v>
      </c>
      <c r="G70" s="106">
        <f t="shared" si="38"/>
        <v>1.6727939267120377</v>
      </c>
      <c r="H70" s="106">
        <f t="shared" si="38"/>
        <v>1.3050355575137551</v>
      </c>
      <c r="I70" s="106">
        <f t="shared" si="38"/>
        <v>2.8421709430404014E-14</v>
      </c>
      <c r="J70" s="106">
        <f t="shared" si="38"/>
        <v>1.6060011137183903</v>
      </c>
      <c r="K70" s="107">
        <f>((K54-K53)/K53)*100</f>
        <v>-0.10524600980013263</v>
      </c>
    </row>
    <row r="71" spans="1:11" ht="17.25" customHeight="1" x14ac:dyDescent="0.3">
      <c r="A71" s="13" t="s">
        <v>0</v>
      </c>
      <c r="B71" s="14"/>
      <c r="C71" s="14"/>
      <c r="D71" s="14"/>
      <c r="E71" s="14"/>
      <c r="F71" s="14"/>
      <c r="G71" s="14"/>
      <c r="H71" s="14"/>
      <c r="I71" s="14"/>
      <c r="J71" s="14"/>
      <c r="K71" s="14"/>
    </row>
    <row r="72" spans="1:11" s="12" customFormat="1" ht="12" customHeight="1" x14ac:dyDescent="0.3">
      <c r="A72" s="85" t="s">
        <v>80</v>
      </c>
      <c r="B72" s="44"/>
      <c r="C72" s="44"/>
      <c r="D72" s="44"/>
      <c r="E72" s="44"/>
      <c r="F72" s="44"/>
      <c r="G72" s="44"/>
      <c r="H72" s="44"/>
      <c r="I72" s="44"/>
      <c r="J72" s="44"/>
      <c r="K72" s="44"/>
    </row>
  </sheetData>
  <mergeCells count="1">
    <mergeCell ref="A2:B2"/>
  </mergeCells>
  <phoneticPr fontId="0" type="noConversion"/>
  <hyperlinks>
    <hyperlink ref="A2" location="'Table of contents'!A1" display="Back to Table of Contents"/>
    <hyperlink ref="A2:B2" location="'Table des matières'!A1" display="Retour à la table des matières"/>
  </hyperlinks>
  <pageMargins left="0.75" right="0.75" top="0.75" bottom="0.57499999999999996" header="0.375" footer="0.375"/>
  <pageSetup scale="59" orientation="landscape" r:id="rId1"/>
  <headerFooter alignWithMargins="0">
    <oddFooter>&amp;L&amp;L&amp;"Arial"&amp;9© 2020 ICIS</oddFooter>
  </headerFooter>
  <rowBreaks count="1" manualBreakCount="1">
    <brk id="37"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72"/>
  <sheetViews>
    <sheetView showGridLines="0" topLeftCell="A2" zoomScaleNormal="100" workbookViewId="0"/>
  </sheetViews>
  <sheetFormatPr defaultColWidth="9.33203125" defaultRowHeight="15" customHeight="1" x14ac:dyDescent="0.3"/>
  <cols>
    <col min="1" max="1" width="17.6640625" style="3" customWidth="1"/>
    <col min="2" max="11" width="16.08203125" style="2" customWidth="1"/>
    <col min="12" max="25" width="9.33203125" style="2"/>
    <col min="26" max="28" width="9.33203125" style="2" customWidth="1"/>
    <col min="29" max="16384" width="9.33203125" style="2"/>
  </cols>
  <sheetData>
    <row r="1" spans="1:12" s="60" customFormat="1" ht="15" hidden="1" customHeight="1" x14ac:dyDescent="0.3">
      <c r="A1" s="60" t="s">
        <v>79</v>
      </c>
      <c r="B1" s="61"/>
      <c r="C1" s="61"/>
      <c r="D1" s="61"/>
      <c r="E1" s="61"/>
      <c r="F1" s="61"/>
      <c r="G1" s="61"/>
      <c r="H1" s="61"/>
      <c r="I1" s="61"/>
      <c r="J1" s="61"/>
      <c r="K1" s="61"/>
    </row>
    <row r="2" spans="1:12" s="11" customFormat="1" ht="24" customHeight="1" x14ac:dyDescent="0.3">
      <c r="A2" s="123" t="s">
        <v>10</v>
      </c>
      <c r="B2" s="123"/>
    </row>
    <row r="3" spans="1:12" s="65" customFormat="1" ht="20.25" customHeight="1" x14ac:dyDescent="0.3">
      <c r="A3" s="63" t="s">
        <v>85</v>
      </c>
      <c r="B3" s="62"/>
      <c r="C3" s="64"/>
      <c r="D3" s="64"/>
      <c r="E3" s="64"/>
      <c r="F3" s="64"/>
      <c r="G3" s="64"/>
      <c r="H3" s="64"/>
      <c r="I3" s="64"/>
      <c r="J3" s="64"/>
      <c r="K3" s="64"/>
    </row>
    <row r="4" spans="1:12" s="12" customFormat="1" ht="20.25" customHeight="1" x14ac:dyDescent="0.3">
      <c r="A4" s="114" t="s">
        <v>12</v>
      </c>
      <c r="B4" s="113"/>
      <c r="C4" s="113"/>
      <c r="D4" s="113"/>
      <c r="E4" s="113"/>
      <c r="F4" s="113"/>
      <c r="G4" s="113"/>
      <c r="H4" s="113"/>
      <c r="I4" s="113"/>
      <c r="J4" s="113"/>
      <c r="K4" s="113"/>
    </row>
    <row r="5" spans="1:12" ht="30" customHeight="1" x14ac:dyDescent="0.3">
      <c r="A5" s="39" t="s">
        <v>31</v>
      </c>
      <c r="B5" s="22" t="s">
        <v>11</v>
      </c>
      <c r="C5" s="23" t="s">
        <v>13</v>
      </c>
      <c r="D5" s="23" t="s">
        <v>33</v>
      </c>
      <c r="E5" s="23" t="s">
        <v>34</v>
      </c>
      <c r="F5" s="23" t="s">
        <v>14</v>
      </c>
      <c r="G5" s="23" t="s">
        <v>15</v>
      </c>
      <c r="H5" s="23" t="s">
        <v>16</v>
      </c>
      <c r="I5" s="23" t="s">
        <v>17</v>
      </c>
      <c r="J5" s="23" t="s">
        <v>18</v>
      </c>
      <c r="K5" s="34" t="s">
        <v>19</v>
      </c>
    </row>
    <row r="6" spans="1:12" ht="15" customHeight="1" x14ac:dyDescent="0.3">
      <c r="A6" s="71" t="s">
        <v>20</v>
      </c>
      <c r="B6" s="73">
        <v>124420377.78217658</v>
      </c>
      <c r="C6" s="73">
        <v>34232688.042429723</v>
      </c>
      <c r="D6" s="73">
        <v>543433279.17077076</v>
      </c>
      <c r="E6" s="73">
        <v>26951322.564769123</v>
      </c>
      <c r="F6" s="73">
        <v>22828713.747918468</v>
      </c>
      <c r="G6" s="73">
        <v>19860360.078877185</v>
      </c>
      <c r="H6" s="73">
        <v>37649002.070191741</v>
      </c>
      <c r="I6" s="73">
        <v>809375743.45713353</v>
      </c>
      <c r="J6" s="73">
        <v>-31689743.693565734</v>
      </c>
      <c r="K6" s="74">
        <v>777685999.7635684</v>
      </c>
      <c r="L6" s="25"/>
    </row>
    <row r="7" spans="1:12" ht="15" customHeight="1" x14ac:dyDescent="0.3">
      <c r="A7" s="71" t="s">
        <v>21</v>
      </c>
      <c r="B7" s="73">
        <v>123598987.39226915</v>
      </c>
      <c r="C7" s="73">
        <v>36486308.739372984</v>
      </c>
      <c r="D7" s="73">
        <v>570831458.89705765</v>
      </c>
      <c r="E7" s="73">
        <v>26258099.860145323</v>
      </c>
      <c r="F7" s="73">
        <v>34944864.572928444</v>
      </c>
      <c r="G7" s="73">
        <v>20605105.529705714</v>
      </c>
      <c r="H7" s="73">
        <v>36179974.084757492</v>
      </c>
      <c r="I7" s="73">
        <v>848904799.07623696</v>
      </c>
      <c r="J7" s="73">
        <v>-34068913.316116877</v>
      </c>
      <c r="K7" s="74">
        <v>814835885.76012051</v>
      </c>
      <c r="L7" s="25"/>
    </row>
    <row r="8" spans="1:12" ht="15" customHeight="1" x14ac:dyDescent="0.3">
      <c r="A8" s="71" t="s">
        <v>22</v>
      </c>
      <c r="B8" s="73">
        <v>135013583.34666309</v>
      </c>
      <c r="C8" s="73">
        <v>36226561.33833462</v>
      </c>
      <c r="D8" s="73">
        <v>602697440.57589626</v>
      </c>
      <c r="E8" s="73">
        <v>14615407.717488609</v>
      </c>
      <c r="F8" s="73">
        <v>38145166.747173741</v>
      </c>
      <c r="G8" s="73">
        <v>24159697.93723534</v>
      </c>
      <c r="H8" s="73">
        <v>33966568.9901186</v>
      </c>
      <c r="I8" s="73">
        <v>884824426.65291047</v>
      </c>
      <c r="J8" s="73">
        <v>-37178576.656457938</v>
      </c>
      <c r="K8" s="74">
        <v>847645849.99645174</v>
      </c>
      <c r="L8" s="25"/>
    </row>
    <row r="9" spans="1:12" ht="15" customHeight="1" x14ac:dyDescent="0.3">
      <c r="A9" s="71" t="s">
        <v>23</v>
      </c>
      <c r="B9" s="73">
        <v>142480392.41607609</v>
      </c>
      <c r="C9" s="73">
        <v>35477274.297681585</v>
      </c>
      <c r="D9" s="73">
        <v>653505082.9370904</v>
      </c>
      <c r="E9" s="73">
        <v>33899901.459681578</v>
      </c>
      <c r="F9" s="73">
        <v>27099708.914229032</v>
      </c>
      <c r="G9" s="73">
        <v>29953540.640107516</v>
      </c>
      <c r="H9" s="73">
        <v>24110047.355850179</v>
      </c>
      <c r="I9" s="73">
        <v>946525948.02071631</v>
      </c>
      <c r="J9" s="73">
        <v>-41629269.255325802</v>
      </c>
      <c r="K9" s="74">
        <v>904896678.76539135</v>
      </c>
      <c r="L9" s="25"/>
    </row>
    <row r="10" spans="1:12" ht="15" customHeight="1" x14ac:dyDescent="0.3">
      <c r="A10" s="71" t="s">
        <v>24</v>
      </c>
      <c r="B10" s="73">
        <v>148074247.73497584</v>
      </c>
      <c r="C10" s="73">
        <v>36750240.125384144</v>
      </c>
      <c r="D10" s="73">
        <v>745107366.02644753</v>
      </c>
      <c r="E10" s="73">
        <v>35615752.08876165</v>
      </c>
      <c r="F10" s="73">
        <v>45526034.213683777</v>
      </c>
      <c r="G10" s="73">
        <v>43273588.851520523</v>
      </c>
      <c r="H10" s="73">
        <v>40264088.116185479</v>
      </c>
      <c r="I10" s="73">
        <v>1094611317.1569591</v>
      </c>
      <c r="J10" s="73">
        <v>-43774752.291341156</v>
      </c>
      <c r="K10" s="74">
        <v>1050836564.8656178</v>
      </c>
      <c r="L10" s="25"/>
    </row>
    <row r="11" spans="1:12" ht="15" customHeight="1" x14ac:dyDescent="0.3">
      <c r="A11" s="71" t="s">
        <v>25</v>
      </c>
      <c r="B11" s="73">
        <v>162659425.36328319</v>
      </c>
      <c r="C11" s="73">
        <v>41578224.762237333</v>
      </c>
      <c r="D11" s="73">
        <v>827554514.62965</v>
      </c>
      <c r="E11" s="73">
        <v>36472338.588379927</v>
      </c>
      <c r="F11" s="73">
        <v>58431680.645951949</v>
      </c>
      <c r="G11" s="73">
        <v>52146307.843994699</v>
      </c>
      <c r="H11" s="73">
        <v>45205136.717403762</v>
      </c>
      <c r="I11" s="73">
        <v>1224047628.5509007</v>
      </c>
      <c r="J11" s="73">
        <v>-47378842.097649604</v>
      </c>
      <c r="K11" s="74">
        <v>1176668786.4532502</v>
      </c>
      <c r="L11" s="25"/>
    </row>
    <row r="12" spans="1:12" ht="15" customHeight="1" x14ac:dyDescent="0.3">
      <c r="A12" s="71" t="s">
        <v>26</v>
      </c>
      <c r="B12" s="73">
        <v>173351089.06659067</v>
      </c>
      <c r="C12" s="73">
        <v>46568790.514919892</v>
      </c>
      <c r="D12" s="73">
        <v>876115939.11224473</v>
      </c>
      <c r="E12" s="73">
        <v>37287496.610439204</v>
      </c>
      <c r="F12" s="73">
        <v>63823076.709903345</v>
      </c>
      <c r="G12" s="73">
        <v>48778907.680053256</v>
      </c>
      <c r="H12" s="73">
        <v>48329075.563486889</v>
      </c>
      <c r="I12" s="73">
        <v>1294254375.257638</v>
      </c>
      <c r="J12" s="73">
        <v>-54275312.581025533</v>
      </c>
      <c r="K12" s="74">
        <v>1239979062.6766131</v>
      </c>
      <c r="L12" s="25"/>
    </row>
    <row r="13" spans="1:12" ht="15" customHeight="1" x14ac:dyDescent="0.3">
      <c r="A13" s="71" t="s">
        <v>27</v>
      </c>
      <c r="B13" s="73">
        <v>173334142.81890416</v>
      </c>
      <c r="C13" s="73">
        <v>50166120.863682449</v>
      </c>
      <c r="D13" s="73">
        <v>860196310.29533434</v>
      </c>
      <c r="E13" s="73">
        <v>36717866.334079057</v>
      </c>
      <c r="F13" s="73">
        <v>65266895.870622583</v>
      </c>
      <c r="G13" s="73">
        <v>43559073.882773072</v>
      </c>
      <c r="H13" s="73">
        <v>44463702.625175476</v>
      </c>
      <c r="I13" s="73">
        <v>1273704112.6905708</v>
      </c>
      <c r="J13" s="73">
        <v>-52422677.709637634</v>
      </c>
      <c r="K13" s="74">
        <v>1221281434.9809346</v>
      </c>
      <c r="L13" s="25"/>
    </row>
    <row r="14" spans="1:12" ht="15" customHeight="1" x14ac:dyDescent="0.3">
      <c r="A14" s="71" t="s">
        <v>28</v>
      </c>
      <c r="B14" s="73">
        <v>177835871.2049664</v>
      </c>
      <c r="C14" s="73">
        <v>49797903.666778974</v>
      </c>
      <c r="D14" s="73">
        <v>850924830.40600979</v>
      </c>
      <c r="E14" s="73">
        <v>33585355.250079073</v>
      </c>
      <c r="F14" s="73">
        <v>52188020.014203385</v>
      </c>
      <c r="G14" s="73">
        <v>40123002.452377908</v>
      </c>
      <c r="H14" s="73">
        <v>54939934.53005711</v>
      </c>
      <c r="I14" s="73">
        <v>1259394917.524473</v>
      </c>
      <c r="J14" s="73">
        <v>-51270236.498060398</v>
      </c>
      <c r="K14" s="74">
        <v>1208124681.0264132</v>
      </c>
      <c r="L14" s="25"/>
    </row>
    <row r="15" spans="1:12" ht="15" customHeight="1" x14ac:dyDescent="0.3">
      <c r="A15" s="71" t="s">
        <v>29</v>
      </c>
      <c r="B15" s="73">
        <v>164279915.93596834</v>
      </c>
      <c r="C15" s="73">
        <v>49723129.647711799</v>
      </c>
      <c r="D15" s="73">
        <v>892284288.66573977</v>
      </c>
      <c r="E15" s="73">
        <v>38829242.742472298</v>
      </c>
      <c r="F15" s="73">
        <v>76401703.62546514</v>
      </c>
      <c r="G15" s="73">
        <v>91504298.569498554</v>
      </c>
      <c r="H15" s="73">
        <v>46580064.059255421</v>
      </c>
      <c r="I15" s="73">
        <v>1359602643.2461114</v>
      </c>
      <c r="J15" s="73">
        <v>-52724618.477568559</v>
      </c>
      <c r="K15" s="74">
        <v>1306878024.7685492</v>
      </c>
      <c r="L15" s="25"/>
    </row>
    <row r="16" spans="1:12" ht="15" customHeight="1" x14ac:dyDescent="0.3">
      <c r="A16" s="71" t="s">
        <v>30</v>
      </c>
      <c r="B16" s="73">
        <v>163502522.65659112</v>
      </c>
      <c r="C16" s="73">
        <v>50419675.533995964</v>
      </c>
      <c r="D16" s="73">
        <v>935842862.34291816</v>
      </c>
      <c r="E16" s="73">
        <v>42403685.457702242</v>
      </c>
      <c r="F16" s="73">
        <v>74620047.953721002</v>
      </c>
      <c r="G16" s="73">
        <v>102254705.62654123</v>
      </c>
      <c r="H16" s="73">
        <v>55424451.306194432</v>
      </c>
      <c r="I16" s="73">
        <v>1424467950.8776641</v>
      </c>
      <c r="J16" s="73">
        <v>-53134346.072982758</v>
      </c>
      <c r="K16" s="74">
        <v>1371333604.8046813</v>
      </c>
      <c r="L16" s="25"/>
    </row>
    <row r="17" spans="1:12" s="40" customFormat="1" ht="15" customHeight="1" x14ac:dyDescent="0.3">
      <c r="A17" s="72" t="s">
        <v>43</v>
      </c>
      <c r="B17" s="75">
        <v>165138703.66007736</v>
      </c>
      <c r="C17" s="75">
        <v>50896896.263517551</v>
      </c>
      <c r="D17" s="75">
        <v>937142218.32693577</v>
      </c>
      <c r="E17" s="75">
        <v>38728271.822544217</v>
      </c>
      <c r="F17" s="75">
        <v>77411396.189484939</v>
      </c>
      <c r="G17" s="75">
        <v>99390408.508018374</v>
      </c>
      <c r="H17" s="75">
        <v>39554494.23839394</v>
      </c>
      <c r="I17" s="75">
        <v>1408262389.0089724</v>
      </c>
      <c r="J17" s="75">
        <v>-49831775.679304861</v>
      </c>
      <c r="K17" s="76">
        <v>1358430613.3296711</v>
      </c>
      <c r="L17" s="46"/>
    </row>
    <row r="18" spans="1:12" s="40" customFormat="1" ht="15" customHeight="1" x14ac:dyDescent="0.3">
      <c r="A18" s="72" t="s">
        <v>42</v>
      </c>
      <c r="B18" s="75">
        <v>166864461.54859623</v>
      </c>
      <c r="C18" s="75">
        <v>51264483.501860172</v>
      </c>
      <c r="D18" s="75">
        <v>936017175.03492725</v>
      </c>
      <c r="E18" s="75">
        <v>39037218.79701896</v>
      </c>
      <c r="F18" s="75">
        <v>75945912.491155326</v>
      </c>
      <c r="G18" s="75">
        <v>91673616.304141358</v>
      </c>
      <c r="H18" s="75">
        <v>40164618.761568427</v>
      </c>
      <c r="I18" s="75">
        <v>1400967486.4392679</v>
      </c>
      <c r="J18" s="75">
        <v>-46037065.638806134</v>
      </c>
      <c r="K18" s="76">
        <v>1354930420.8004611</v>
      </c>
    </row>
    <row r="19" spans="1:12" s="118" customFormat="1" ht="15" customHeight="1" x14ac:dyDescent="0.3">
      <c r="A19" s="72" t="s">
        <v>49</v>
      </c>
      <c r="B19" s="104">
        <v>174621085.20059496</v>
      </c>
      <c r="C19" s="104">
        <v>52233598.811736271</v>
      </c>
      <c r="D19" s="104">
        <v>912723426.46333277</v>
      </c>
      <c r="E19" s="104">
        <v>40519481.827209525</v>
      </c>
      <c r="F19" s="104">
        <v>76755750.436438769</v>
      </c>
      <c r="G19" s="104">
        <v>94187206.08069472</v>
      </c>
      <c r="H19" s="104">
        <v>40550806.900128469</v>
      </c>
      <c r="I19" s="104">
        <v>1391591355.7201357</v>
      </c>
      <c r="J19" s="104">
        <v>-51027143.974382661</v>
      </c>
      <c r="K19" s="105">
        <v>1340564211.7457514</v>
      </c>
    </row>
    <row r="20" spans="1:12" s="69" customFormat="1" ht="30" customHeight="1" x14ac:dyDescent="0.3">
      <c r="A20" s="115" t="s">
        <v>32</v>
      </c>
      <c r="B20" s="70"/>
      <c r="C20" s="70"/>
      <c r="D20" s="70"/>
      <c r="E20" s="70"/>
      <c r="F20" s="70"/>
      <c r="G20" s="70"/>
      <c r="H20" s="70"/>
      <c r="I20" s="70"/>
      <c r="J20" s="70"/>
      <c r="K20" s="70"/>
    </row>
    <row r="21" spans="1:12" ht="30" customHeight="1" x14ac:dyDescent="0.3">
      <c r="A21" s="39" t="s">
        <v>31</v>
      </c>
      <c r="B21" s="22" t="str">
        <f>B5</f>
        <v>Fournitures</v>
      </c>
      <c r="C21" s="23" t="s">
        <v>13</v>
      </c>
      <c r="D21" s="23" t="s">
        <v>33</v>
      </c>
      <c r="E21" s="23" t="s">
        <v>34</v>
      </c>
      <c r="F21" s="23" t="s">
        <v>14</v>
      </c>
      <c r="G21" s="23" t="s">
        <v>15</v>
      </c>
      <c r="H21" s="23" t="s">
        <v>16</v>
      </c>
      <c r="I21" s="23" t="s">
        <v>17</v>
      </c>
      <c r="J21" s="23" t="s">
        <v>18</v>
      </c>
      <c r="K21" s="34" t="s">
        <v>19</v>
      </c>
    </row>
    <row r="22" spans="1:12" ht="15" customHeight="1" x14ac:dyDescent="0.3">
      <c r="A22" s="71" t="s">
        <v>20</v>
      </c>
      <c r="B22" s="78" t="s">
        <v>1</v>
      </c>
      <c r="C22" s="78" t="s">
        <v>1</v>
      </c>
      <c r="D22" s="78" t="s">
        <v>1</v>
      </c>
      <c r="E22" s="78" t="s">
        <v>1</v>
      </c>
      <c r="F22" s="78" t="s">
        <v>1</v>
      </c>
      <c r="G22" s="78" t="s">
        <v>1</v>
      </c>
      <c r="H22" s="78" t="s">
        <v>1</v>
      </c>
      <c r="I22" s="78" t="s">
        <v>1</v>
      </c>
      <c r="J22" s="78" t="s">
        <v>1</v>
      </c>
      <c r="K22" s="79" t="s">
        <v>1</v>
      </c>
    </row>
    <row r="23" spans="1:12" ht="15" customHeight="1" x14ac:dyDescent="0.3">
      <c r="A23" s="71" t="s">
        <v>21</v>
      </c>
      <c r="B23" s="80">
        <f t="shared" ref="B23:K35" si="0">((B7-B6)/B6)*100</f>
        <v>-0.66017352185302569</v>
      </c>
      <c r="C23" s="80">
        <f t="shared" si="0"/>
        <v>6.5832420000147494</v>
      </c>
      <c r="D23" s="80">
        <f t="shared" si="0"/>
        <v>5.0416823511607518</v>
      </c>
      <c r="E23" s="80">
        <f t="shared" si="0"/>
        <v>-2.5721287070712564</v>
      </c>
      <c r="F23" s="80">
        <f t="shared" si="0"/>
        <v>53.074172109739351</v>
      </c>
      <c r="G23" s="80">
        <f t="shared" si="0"/>
        <v>3.7499091047227093</v>
      </c>
      <c r="H23" s="80">
        <f t="shared" si="0"/>
        <v>-3.9019041798118175</v>
      </c>
      <c r="I23" s="80">
        <f t="shared" si="0"/>
        <v>4.8838942776145835</v>
      </c>
      <c r="J23" s="80">
        <f t="shared" si="0"/>
        <v>7.5076960090220251</v>
      </c>
      <c r="K23" s="81">
        <f t="shared" si="0"/>
        <v>4.7769775986511771</v>
      </c>
    </row>
    <row r="24" spans="1:12" ht="15" customHeight="1" x14ac:dyDescent="0.3">
      <c r="A24" s="71" t="s">
        <v>22</v>
      </c>
      <c r="B24" s="80">
        <f t="shared" si="0"/>
        <v>9.2351856558235017</v>
      </c>
      <c r="C24" s="80">
        <f t="shared" si="0"/>
        <v>-0.71190375242882764</v>
      </c>
      <c r="D24" s="80">
        <f t="shared" si="0"/>
        <v>5.5823800847292198</v>
      </c>
      <c r="E24" s="80">
        <f t="shared" si="0"/>
        <v>-44.339431278986225</v>
      </c>
      <c r="F24" s="80">
        <f t="shared" si="0"/>
        <v>9.1581473082157867</v>
      </c>
      <c r="G24" s="80">
        <f t="shared" si="0"/>
        <v>17.251027433007245</v>
      </c>
      <c r="H24" s="80">
        <f t="shared" si="0"/>
        <v>-6.117763073720365</v>
      </c>
      <c r="I24" s="80">
        <f t="shared" si="0"/>
        <v>4.2312904363081234</v>
      </c>
      <c r="J24" s="80">
        <f t="shared" si="0"/>
        <v>9.1275683244935859</v>
      </c>
      <c r="K24" s="81">
        <f t="shared" si="0"/>
        <v>4.0265733026380417</v>
      </c>
    </row>
    <row r="25" spans="1:12" ht="15" customHeight="1" x14ac:dyDescent="0.3">
      <c r="A25" s="71" t="s">
        <v>23</v>
      </c>
      <c r="B25" s="80">
        <f t="shared" si="0"/>
        <v>5.5304132253427456</v>
      </c>
      <c r="C25" s="80">
        <f t="shared" si="0"/>
        <v>-2.0683360853798352</v>
      </c>
      <c r="D25" s="80">
        <f t="shared" si="0"/>
        <v>8.4300411683590095</v>
      </c>
      <c r="E25" s="80">
        <f t="shared" si="0"/>
        <v>131.94632756715635</v>
      </c>
      <c r="F25" s="80">
        <f t="shared" si="0"/>
        <v>-28.956375800252836</v>
      </c>
      <c r="G25" s="80">
        <f t="shared" si="0"/>
        <v>23.981436845460745</v>
      </c>
      <c r="H25" s="80">
        <f t="shared" si="0"/>
        <v>-29.018302193359112</v>
      </c>
      <c r="I25" s="80">
        <f t="shared" si="0"/>
        <v>6.9733067385140641</v>
      </c>
      <c r="J25" s="80">
        <f t="shared" si="0"/>
        <v>11.971121541294336</v>
      </c>
      <c r="K25" s="81">
        <f t="shared" si="0"/>
        <v>6.7540976894040439</v>
      </c>
    </row>
    <row r="26" spans="1:12" ht="15" customHeight="1" x14ac:dyDescent="0.3">
      <c r="A26" s="71" t="s">
        <v>24</v>
      </c>
      <c r="B26" s="80">
        <f t="shared" si="0"/>
        <v>3.926052717881618</v>
      </c>
      <c r="C26" s="80">
        <f t="shared" si="0"/>
        <v>3.5881162036897152</v>
      </c>
      <c r="D26" s="80">
        <f t="shared" si="0"/>
        <v>14.017072778938925</v>
      </c>
      <c r="E26" s="80">
        <f t="shared" si="0"/>
        <v>5.0615209932713148</v>
      </c>
      <c r="F26" s="80">
        <f t="shared" si="0"/>
        <v>67.994550634378882</v>
      </c>
      <c r="G26" s="80">
        <f t="shared" si="0"/>
        <v>44.469027456398877</v>
      </c>
      <c r="H26" s="80">
        <f t="shared" si="0"/>
        <v>67.001281755739086</v>
      </c>
      <c r="I26" s="80">
        <f t="shared" si="0"/>
        <v>15.64514627896938</v>
      </c>
      <c r="J26" s="80">
        <f t="shared" si="0"/>
        <v>5.1537850036627137</v>
      </c>
      <c r="K26" s="81">
        <f t="shared" si="0"/>
        <v>16.127795529025651</v>
      </c>
    </row>
    <row r="27" spans="1:12" ht="15" customHeight="1" x14ac:dyDescent="0.3">
      <c r="A27" s="71" t="s">
        <v>25</v>
      </c>
      <c r="B27" s="80">
        <f t="shared" si="0"/>
        <v>9.8499083070892777</v>
      </c>
      <c r="C27" s="80">
        <f t="shared" si="0"/>
        <v>13.137287322153851</v>
      </c>
      <c r="D27" s="80">
        <f t="shared" si="0"/>
        <v>11.065136698739334</v>
      </c>
      <c r="E27" s="80">
        <f t="shared" si="0"/>
        <v>2.4050776675542056</v>
      </c>
      <c r="F27" s="80">
        <f t="shared" si="0"/>
        <v>28.34783801218758</v>
      </c>
      <c r="G27" s="80">
        <f t="shared" si="0"/>
        <v>20.503774306582411</v>
      </c>
      <c r="H27" s="80">
        <f t="shared" si="0"/>
        <v>12.271601897354447</v>
      </c>
      <c r="I27" s="80">
        <f t="shared" si="0"/>
        <v>11.824865079060885</v>
      </c>
      <c r="J27" s="80">
        <f t="shared" si="0"/>
        <v>8.2332614524499643</v>
      </c>
      <c r="K27" s="81">
        <f t="shared" si="0"/>
        <v>11.974480694219466</v>
      </c>
    </row>
    <row r="28" spans="1:12" ht="15" customHeight="1" x14ac:dyDescent="0.3">
      <c r="A28" s="71" t="s">
        <v>26</v>
      </c>
      <c r="B28" s="80">
        <f t="shared" si="0"/>
        <v>6.5730366865791767</v>
      </c>
      <c r="C28" s="80">
        <f t="shared" si="0"/>
        <v>12.002835092697728</v>
      </c>
      <c r="D28" s="80">
        <f t="shared" si="0"/>
        <v>5.8680635080973609</v>
      </c>
      <c r="E28" s="80">
        <f t="shared" si="0"/>
        <v>2.2350034398918024</v>
      </c>
      <c r="F28" s="80">
        <f t="shared" si="0"/>
        <v>9.2268372299931478</v>
      </c>
      <c r="G28" s="80">
        <f t="shared" si="0"/>
        <v>-6.4576003616893489</v>
      </c>
      <c r="H28" s="80">
        <f t="shared" si="0"/>
        <v>6.9105837808038872</v>
      </c>
      <c r="I28" s="80">
        <f t="shared" si="0"/>
        <v>5.7356221334174835</v>
      </c>
      <c r="J28" s="80">
        <f t="shared" si="0"/>
        <v>14.556013144352578</v>
      </c>
      <c r="K28" s="81">
        <f t="shared" si="0"/>
        <v>5.3804670398536389</v>
      </c>
    </row>
    <row r="29" spans="1:12" ht="15" customHeight="1" x14ac:dyDescent="0.3">
      <c r="A29" s="71" t="s">
        <v>27</v>
      </c>
      <c r="B29" s="80">
        <f t="shared" si="0"/>
        <v>-9.7756799670267007E-3</v>
      </c>
      <c r="C29" s="80">
        <f t="shared" si="0"/>
        <v>7.7247665421115679</v>
      </c>
      <c r="D29" s="80">
        <f t="shared" si="0"/>
        <v>-1.8170687355650108</v>
      </c>
      <c r="E29" s="80">
        <f t="shared" si="0"/>
        <v>-1.5276710107716645</v>
      </c>
      <c r="F29" s="80">
        <f t="shared" si="0"/>
        <v>2.2622211826011869</v>
      </c>
      <c r="G29" s="80">
        <f t="shared" si="0"/>
        <v>-10.701005917388935</v>
      </c>
      <c r="H29" s="80">
        <f t="shared" si="0"/>
        <v>-7.9980278812362426</v>
      </c>
      <c r="I29" s="80">
        <f t="shared" si="0"/>
        <v>-1.5878070771811261</v>
      </c>
      <c r="J29" s="80">
        <f t="shared" si="0"/>
        <v>-3.4134024905377953</v>
      </c>
      <c r="K29" s="81">
        <f t="shared" si="0"/>
        <v>-1.5078986620401362</v>
      </c>
    </row>
    <row r="30" spans="1:12" ht="15" customHeight="1" x14ac:dyDescent="0.3">
      <c r="A30" s="71" t="s">
        <v>28</v>
      </c>
      <c r="B30" s="80">
        <f t="shared" si="0"/>
        <v>2.597138863037241</v>
      </c>
      <c r="C30" s="80">
        <f t="shared" si="0"/>
        <v>-0.73399575363628311</v>
      </c>
      <c r="D30" s="80">
        <f t="shared" si="0"/>
        <v>-1.0778330223412995</v>
      </c>
      <c r="E30" s="80">
        <f t="shared" si="0"/>
        <v>-8.5312993285031862</v>
      </c>
      <c r="F30" s="80">
        <f t="shared" si="0"/>
        <v>-20.039065259584618</v>
      </c>
      <c r="G30" s="80">
        <f t="shared" si="0"/>
        <v>-7.8883023079011698</v>
      </c>
      <c r="H30" s="80">
        <f t="shared" si="0"/>
        <v>23.561312455679211</v>
      </c>
      <c r="I30" s="80">
        <f t="shared" si="0"/>
        <v>-1.1234316528876676</v>
      </c>
      <c r="J30" s="80">
        <f t="shared" si="0"/>
        <v>-2.1983638797706173</v>
      </c>
      <c r="K30" s="81">
        <f t="shared" si="0"/>
        <v>-1.0772909157279384</v>
      </c>
    </row>
    <row r="31" spans="1:12" ht="15" customHeight="1" x14ac:dyDescent="0.3">
      <c r="A31" s="71" t="s">
        <v>29</v>
      </c>
      <c r="B31" s="80">
        <f t="shared" si="0"/>
        <v>-7.62273391591172</v>
      </c>
      <c r="C31" s="80">
        <f t="shared" si="0"/>
        <v>-0.15015495344447341</v>
      </c>
      <c r="D31" s="80">
        <f t="shared" si="0"/>
        <v>4.8605301880773357</v>
      </c>
      <c r="E31" s="80">
        <f t="shared" si="0"/>
        <v>15.613613294684084</v>
      </c>
      <c r="F31" s="80">
        <f t="shared" si="0"/>
        <v>46.397015262644203</v>
      </c>
      <c r="G31" s="80">
        <f t="shared" si="0"/>
        <v>128.05944963392318</v>
      </c>
      <c r="H31" s="80">
        <f t="shared" si="0"/>
        <v>-15.216382295155601</v>
      </c>
      <c r="I31" s="80">
        <f t="shared" si="0"/>
        <v>7.9568151599826651</v>
      </c>
      <c r="J31" s="80">
        <f t="shared" si="0"/>
        <v>2.8366984021288495</v>
      </c>
      <c r="K31" s="81">
        <f t="shared" si="0"/>
        <v>8.1741020023062472</v>
      </c>
    </row>
    <row r="32" spans="1:12" ht="15" customHeight="1" x14ac:dyDescent="0.3">
      <c r="A32" s="71" t="s">
        <v>30</v>
      </c>
      <c r="B32" s="80">
        <f>((B16-B15)/B15)*100</f>
        <v>-0.47321261089531352</v>
      </c>
      <c r="C32" s="80">
        <f t="shared" si="0"/>
        <v>1.4008488428206154</v>
      </c>
      <c r="D32" s="80">
        <f t="shared" si="0"/>
        <v>4.8816923295055288</v>
      </c>
      <c r="E32" s="80">
        <f t="shared" si="0"/>
        <v>9.2055432008725155</v>
      </c>
      <c r="F32" s="80">
        <f t="shared" si="0"/>
        <v>-2.3319580417710757</v>
      </c>
      <c r="G32" s="80">
        <f t="shared" si="0"/>
        <v>11.748526817980705</v>
      </c>
      <c r="H32" s="80">
        <f t="shared" si="0"/>
        <v>18.987494812561636</v>
      </c>
      <c r="I32" s="80">
        <f t="shared" si="0"/>
        <v>4.7709018479608059</v>
      </c>
      <c r="J32" s="80">
        <f t="shared" si="0"/>
        <v>0.77710869655418291</v>
      </c>
      <c r="K32" s="82">
        <f t="shared" si="0"/>
        <v>4.9320272293619221</v>
      </c>
    </row>
    <row r="33" spans="1:11" s="40" customFormat="1" ht="15" customHeight="1" x14ac:dyDescent="0.3">
      <c r="A33" s="72" t="s">
        <v>43</v>
      </c>
      <c r="B33" s="83">
        <f>((B17-B16)/B16)*100</f>
        <v>1.0007068862923676</v>
      </c>
      <c r="C33" s="83">
        <f t="shared" ref="C33:J34" si="1">((C17-C16)/C16)*100</f>
        <v>0.94649702614570919</v>
      </c>
      <c r="D33" s="83">
        <f t="shared" si="1"/>
        <v>0.13884339308467059</v>
      </c>
      <c r="E33" s="83">
        <f t="shared" si="1"/>
        <v>-8.6676749803369262</v>
      </c>
      <c r="F33" s="83">
        <f t="shared" si="1"/>
        <v>3.7407483810451558</v>
      </c>
      <c r="G33" s="83">
        <f t="shared" si="1"/>
        <v>-2.8011396648912714</v>
      </c>
      <c r="H33" s="83">
        <f t="shared" si="1"/>
        <v>-28.633494231862265</v>
      </c>
      <c r="I33" s="83">
        <f t="shared" si="1"/>
        <v>-1.1376571764009766</v>
      </c>
      <c r="J33" s="84">
        <f t="shared" si="1"/>
        <v>-6.2155096237406351</v>
      </c>
      <c r="K33" s="84">
        <f t="shared" si="0"/>
        <v>-0.94090828298836349</v>
      </c>
    </row>
    <row r="34" spans="1:11" s="40" customFormat="1" ht="15" customHeight="1" x14ac:dyDescent="0.3">
      <c r="A34" s="72" t="s">
        <v>42</v>
      </c>
      <c r="B34" s="83">
        <f>((B18-B17)/B17)*100</f>
        <v>1.0450353855696857</v>
      </c>
      <c r="C34" s="83">
        <f t="shared" si="1"/>
        <v>0.72221935978069407</v>
      </c>
      <c r="D34" s="83">
        <f t="shared" si="1"/>
        <v>-0.12005043311537496</v>
      </c>
      <c r="E34" s="83">
        <f t="shared" si="1"/>
        <v>0.79772982355205713</v>
      </c>
      <c r="F34" s="83">
        <f t="shared" si="1"/>
        <v>-1.893111054013872</v>
      </c>
      <c r="G34" s="83">
        <f t="shared" si="1"/>
        <v>-7.7641216287530002</v>
      </c>
      <c r="H34" s="83">
        <f t="shared" si="1"/>
        <v>1.5424910238954945</v>
      </c>
      <c r="I34" s="83">
        <f t="shared" si="1"/>
        <v>-0.51800734200095544</v>
      </c>
      <c r="J34" s="84">
        <f t="shared" si="1"/>
        <v>-7.6150407822506496</v>
      </c>
      <c r="K34" s="84">
        <f t="shared" si="0"/>
        <v>-0.2576644323872172</v>
      </c>
    </row>
    <row r="35" spans="1:11" s="118" customFormat="1" ht="15" customHeight="1" x14ac:dyDescent="0.3">
      <c r="A35" s="72" t="s">
        <v>49</v>
      </c>
      <c r="B35" s="106">
        <f>((B19-B18)/B18)*100</f>
        <v>4.6484575445321852</v>
      </c>
      <c r="C35" s="106">
        <f t="shared" ref="C35:J35" si="2">((C19-C18)/C18)*100</f>
        <v>1.8904224595200185</v>
      </c>
      <c r="D35" s="106">
        <f t="shared" si="2"/>
        <v>-2.4886026873091596</v>
      </c>
      <c r="E35" s="106">
        <f t="shared" si="2"/>
        <v>3.7970508039977382</v>
      </c>
      <c r="F35" s="106">
        <f t="shared" si="2"/>
        <v>1.0663351307784426</v>
      </c>
      <c r="G35" s="106">
        <f t="shared" si="2"/>
        <v>2.7418900637825185</v>
      </c>
      <c r="H35" s="106">
        <f t="shared" si="2"/>
        <v>0.96151326831356976</v>
      </c>
      <c r="I35" s="106">
        <f t="shared" si="2"/>
        <v>-0.66926112203808386</v>
      </c>
      <c r="J35" s="106">
        <f t="shared" si="2"/>
        <v>10.839262377683404</v>
      </c>
      <c r="K35" s="107">
        <f t="shared" si="0"/>
        <v>-1.0602912765234436</v>
      </c>
    </row>
    <row r="36" spans="1:11" ht="17.25" customHeight="1" x14ac:dyDescent="0.3">
      <c r="A36" s="42" t="s">
        <v>0</v>
      </c>
      <c r="B36" s="43"/>
      <c r="C36" s="43"/>
      <c r="D36" s="43"/>
      <c r="E36" s="43"/>
      <c r="F36" s="43"/>
      <c r="G36" s="43"/>
      <c r="H36" s="43"/>
      <c r="I36" s="43"/>
      <c r="J36" s="43"/>
      <c r="K36" s="43"/>
    </row>
    <row r="37" spans="1:11" s="12" customFormat="1" ht="30" customHeight="1" x14ac:dyDescent="0.3">
      <c r="A37" s="85" t="s">
        <v>80</v>
      </c>
      <c r="B37" s="44"/>
      <c r="C37" s="44"/>
      <c r="D37" s="44"/>
      <c r="E37" s="44"/>
      <c r="F37" s="44"/>
      <c r="G37" s="44"/>
      <c r="H37" s="44"/>
      <c r="I37" s="44"/>
      <c r="J37" s="44"/>
      <c r="K37" s="44"/>
    </row>
    <row r="38" spans="1:11" s="121" customFormat="1" ht="20.25" customHeight="1" x14ac:dyDescent="0.3">
      <c r="A38" s="119" t="s">
        <v>86</v>
      </c>
      <c r="B38" s="120"/>
      <c r="C38" s="120"/>
      <c r="D38" s="120"/>
      <c r="E38" s="120"/>
      <c r="F38" s="120"/>
      <c r="G38" s="120"/>
      <c r="H38" s="120"/>
      <c r="I38" s="120"/>
      <c r="J38" s="120"/>
      <c r="K38" s="120"/>
    </row>
    <row r="39" spans="1:11" s="12" customFormat="1" ht="20.25" customHeight="1" x14ac:dyDescent="0.3">
      <c r="A39" s="114" t="s">
        <v>35</v>
      </c>
      <c r="B39" s="113"/>
      <c r="C39" s="113"/>
      <c r="D39" s="113"/>
      <c r="E39" s="113"/>
      <c r="F39" s="113"/>
      <c r="G39" s="113"/>
      <c r="H39" s="113"/>
      <c r="I39" s="113"/>
      <c r="J39" s="113"/>
      <c r="K39" s="113"/>
    </row>
    <row r="40" spans="1:11" ht="30" customHeight="1" x14ac:dyDescent="0.3">
      <c r="A40" s="39" t="s">
        <v>31</v>
      </c>
      <c r="B40" s="22" t="s">
        <v>11</v>
      </c>
      <c r="C40" s="23" t="s">
        <v>13</v>
      </c>
      <c r="D40" s="23" t="s">
        <v>33</v>
      </c>
      <c r="E40" s="23" t="s">
        <v>34</v>
      </c>
      <c r="F40" s="23" t="s">
        <v>14</v>
      </c>
      <c r="G40" s="23" t="s">
        <v>15</v>
      </c>
      <c r="H40" s="23" t="s">
        <v>16</v>
      </c>
      <c r="I40" s="23" t="s">
        <v>17</v>
      </c>
      <c r="J40" s="23" t="s">
        <v>18</v>
      </c>
      <c r="K40" s="34" t="s">
        <v>19</v>
      </c>
    </row>
    <row r="41" spans="1:11" ht="15" customHeight="1" x14ac:dyDescent="0.3">
      <c r="A41" s="72" t="s">
        <v>20</v>
      </c>
      <c r="B41" s="92">
        <v>15.372387767729808</v>
      </c>
      <c r="C41" s="92">
        <v>4.2295174174864263</v>
      </c>
      <c r="D41" s="92">
        <v>67.142273976431838</v>
      </c>
      <c r="E41" s="92">
        <v>3.329890076721397</v>
      </c>
      <c r="F41" s="92">
        <v>2.8205334706979062</v>
      </c>
      <c r="G41" s="92">
        <v>2.4537874083113085</v>
      </c>
      <c r="H41" s="92">
        <v>4.6516098826213117</v>
      </c>
      <c r="I41" s="93">
        <f>SUM(B41:H41)</f>
        <v>100.00000000000001</v>
      </c>
      <c r="J41" s="92">
        <v>-3.9153315317070772</v>
      </c>
      <c r="K41" s="94">
        <v>96.084668468293003</v>
      </c>
    </row>
    <row r="42" spans="1:11" ht="15" customHeight="1" x14ac:dyDescent="0.3">
      <c r="A42" s="72" t="s">
        <v>21</v>
      </c>
      <c r="B42" s="92">
        <v>14.559817252390065</v>
      </c>
      <c r="C42" s="92">
        <v>4.2980448195223699</v>
      </c>
      <c r="D42" s="92">
        <v>67.243283289036199</v>
      </c>
      <c r="E42" s="92">
        <v>3.093173685520322</v>
      </c>
      <c r="F42" s="92">
        <v>4.1164644858828483</v>
      </c>
      <c r="G42" s="92">
        <v>2.4272575148742028</v>
      </c>
      <c r="H42" s="92">
        <v>4.2619589527739619</v>
      </c>
      <c r="I42" s="93">
        <f t="shared" ref="I42:I54" si="3">SUM(B42:H42)</f>
        <v>99.999999999999972</v>
      </c>
      <c r="J42" s="92">
        <v>-4.0132784445546843</v>
      </c>
      <c r="K42" s="94">
        <v>95.986721555445371</v>
      </c>
    </row>
    <row r="43" spans="1:11" ht="15" customHeight="1" x14ac:dyDescent="0.3">
      <c r="A43" s="72" t="s">
        <v>22</v>
      </c>
      <c r="B43" s="92">
        <v>15.258799291672897</v>
      </c>
      <c r="C43" s="92">
        <v>4.0942090031772134</v>
      </c>
      <c r="D43" s="92">
        <v>68.114918894787252</v>
      </c>
      <c r="E43" s="92">
        <v>1.651786193649216</v>
      </c>
      <c r="F43" s="92">
        <v>4.3110435921698311</v>
      </c>
      <c r="G43" s="92">
        <v>2.7304510600623879</v>
      </c>
      <c r="H43" s="92">
        <v>3.8387919644811799</v>
      </c>
      <c r="I43" s="93">
        <f t="shared" si="3"/>
        <v>99.999999999999972</v>
      </c>
      <c r="J43" s="92">
        <v>-4.2018027008020153</v>
      </c>
      <c r="K43" s="94">
        <v>95.798197299197895</v>
      </c>
    </row>
    <row r="44" spans="1:11" ht="15" customHeight="1" x14ac:dyDescent="0.3">
      <c r="A44" s="72" t="s">
        <v>23</v>
      </c>
      <c r="B44" s="92">
        <v>15.052983250381812</v>
      </c>
      <c r="C44" s="92">
        <v>3.7481565478334997</v>
      </c>
      <c r="D44" s="92">
        <v>69.042489992338531</v>
      </c>
      <c r="E44" s="92">
        <v>3.5815078847621433</v>
      </c>
      <c r="F44" s="92">
        <v>2.8630708931854776</v>
      </c>
      <c r="G44" s="92">
        <v>3.1645768087756569</v>
      </c>
      <c r="H44" s="92">
        <v>2.5472146227228936</v>
      </c>
      <c r="I44" s="93">
        <f t="shared" si="3"/>
        <v>100.00000000000003</v>
      </c>
      <c r="J44" s="92">
        <v>-4.398111783662868</v>
      </c>
      <c r="K44" s="94">
        <v>95.601888216337215</v>
      </c>
    </row>
    <row r="45" spans="1:11" ht="15" customHeight="1" x14ac:dyDescent="0.3">
      <c r="A45" s="72" t="s">
        <v>24</v>
      </c>
      <c r="B45" s="92">
        <v>13.527564114682281</v>
      </c>
      <c r="C45" s="92">
        <v>3.3573780527718076</v>
      </c>
      <c r="D45" s="92">
        <v>68.070497202762311</v>
      </c>
      <c r="E45" s="92">
        <v>3.2537350501058833</v>
      </c>
      <c r="F45" s="92">
        <v>4.1591050174713002</v>
      </c>
      <c r="G45" s="92">
        <v>3.9533292021788422</v>
      </c>
      <c r="H45" s="92">
        <v>3.6783913600275624</v>
      </c>
      <c r="I45" s="93">
        <f t="shared" si="3"/>
        <v>99.999999999999986</v>
      </c>
      <c r="J45" s="92">
        <v>-3.9991138046185744</v>
      </c>
      <c r="K45" s="94">
        <v>96.000886195381412</v>
      </c>
    </row>
    <row r="46" spans="1:11" ht="15" customHeight="1" x14ac:dyDescent="0.3">
      <c r="A46" s="72" t="s">
        <v>25</v>
      </c>
      <c r="B46" s="92">
        <v>13.288651647963153</v>
      </c>
      <c r="C46" s="92">
        <v>3.3967816114688341</v>
      </c>
      <c r="D46" s="92">
        <v>67.60803218166906</v>
      </c>
      <c r="E46" s="92">
        <v>2.9796502797491646</v>
      </c>
      <c r="F46" s="92">
        <v>4.7736443650584732</v>
      </c>
      <c r="G46" s="92">
        <v>4.2601534962923422</v>
      </c>
      <c r="H46" s="92">
        <v>3.6930864177989751</v>
      </c>
      <c r="I46" s="93">
        <f t="shared" si="3"/>
        <v>100.00000000000001</v>
      </c>
      <c r="J46" s="92">
        <v>-3.870669816479237</v>
      </c>
      <c r="K46" s="94">
        <v>96.129330183520693</v>
      </c>
    </row>
    <row r="47" spans="1:11" ht="15" customHeight="1" x14ac:dyDescent="0.3">
      <c r="A47" s="72" t="s">
        <v>26</v>
      </c>
      <c r="B47" s="92">
        <v>13.393896314399781</v>
      </c>
      <c r="C47" s="92">
        <v>3.5981172948053413</v>
      </c>
      <c r="D47" s="92">
        <v>67.692716042612773</v>
      </c>
      <c r="E47" s="92">
        <v>2.8810021679870039</v>
      </c>
      <c r="F47" s="92">
        <v>4.9312621946669903</v>
      </c>
      <c r="G47" s="92">
        <v>3.76888103394228</v>
      </c>
      <c r="H47" s="92">
        <v>3.7341249515858399</v>
      </c>
      <c r="I47" s="93">
        <f t="shared" si="3"/>
        <v>100</v>
      </c>
      <c r="J47" s="92">
        <v>-4.1935583621435573</v>
      </c>
      <c r="K47" s="94">
        <v>95.806441637856494</v>
      </c>
    </row>
    <row r="48" spans="1:11" ht="15" customHeight="1" x14ac:dyDescent="0.3">
      <c r="A48" s="72" t="s">
        <v>27</v>
      </c>
      <c r="B48" s="92">
        <v>13.60866633717256</v>
      </c>
      <c r="C48" s="92">
        <v>3.9386008385975613</v>
      </c>
      <c r="D48" s="92">
        <v>67.535018669152038</v>
      </c>
      <c r="E48" s="92">
        <v>2.8827626422997321</v>
      </c>
      <c r="F48" s="92">
        <v>5.1241803508628765</v>
      </c>
      <c r="G48" s="92">
        <v>3.4198738505098287</v>
      </c>
      <c r="H48" s="92">
        <v>3.4908973114054263</v>
      </c>
      <c r="I48" s="93">
        <f t="shared" si="3"/>
        <v>100.00000000000003</v>
      </c>
      <c r="J48" s="92">
        <v>-4.1157657565303793</v>
      </c>
      <c r="K48" s="94">
        <v>95.884234243469734</v>
      </c>
    </row>
    <row r="49" spans="1:11" ht="15" customHeight="1" x14ac:dyDescent="0.3">
      <c r="A49" s="72" t="s">
        <v>28</v>
      </c>
      <c r="B49" s="92">
        <v>14.120739152618553</v>
      </c>
      <c r="C49" s="92">
        <v>3.9541134376390943</v>
      </c>
      <c r="D49" s="92">
        <v>67.566163604870539</v>
      </c>
      <c r="E49" s="92">
        <v>2.6667850396042616</v>
      </c>
      <c r="F49" s="92">
        <v>4.1438963495887897</v>
      </c>
      <c r="G49" s="92">
        <v>3.1858952179389139</v>
      </c>
      <c r="H49" s="92">
        <v>4.3624071977398229</v>
      </c>
      <c r="I49" s="93">
        <f t="shared" si="3"/>
        <v>99.999999999999986</v>
      </c>
      <c r="J49" s="92">
        <v>-4.0710213916727271</v>
      </c>
      <c r="K49" s="94">
        <v>95.928978608327327</v>
      </c>
    </row>
    <row r="50" spans="1:11" ht="15" customHeight="1" x14ac:dyDescent="0.3">
      <c r="A50" s="72" t="s">
        <v>29</v>
      </c>
      <c r="B50" s="92">
        <v>12.082935904253818</v>
      </c>
      <c r="C50" s="92">
        <v>3.6571810076064306</v>
      </c>
      <c r="D50" s="92">
        <v>65.628313764922638</v>
      </c>
      <c r="E50" s="92">
        <v>2.8559258056284569</v>
      </c>
      <c r="F50" s="92">
        <v>5.6194141725888898</v>
      </c>
      <c r="G50" s="92">
        <v>6.730223644684008</v>
      </c>
      <c r="H50" s="92">
        <v>3.4260057003157525</v>
      </c>
      <c r="I50" s="93">
        <f t="shared" si="3"/>
        <v>99.999999999999986</v>
      </c>
      <c r="J50" s="92">
        <v>-3.8779432166802943</v>
      </c>
      <c r="K50" s="94">
        <v>96.122056783320176</v>
      </c>
    </row>
    <row r="51" spans="1:11" ht="15" customHeight="1" x14ac:dyDescent="0.3">
      <c r="A51" s="72" t="s">
        <v>30</v>
      </c>
      <c r="B51" s="92">
        <v>11.478146809540471</v>
      </c>
      <c r="C51" s="92">
        <v>3.5395443964134579</v>
      </c>
      <c r="D51" s="92">
        <v>65.697712733116447</v>
      </c>
      <c r="E51" s="92">
        <v>2.9768086696212337</v>
      </c>
      <c r="F51" s="92">
        <v>5.238450461994951</v>
      </c>
      <c r="G51" s="92">
        <v>7.1784490176517171</v>
      </c>
      <c r="H51" s="92">
        <v>3.8908879116617197</v>
      </c>
      <c r="I51" s="93">
        <f t="shared" si="3"/>
        <v>100</v>
      </c>
      <c r="J51" s="92">
        <v>-3.730118746458623</v>
      </c>
      <c r="K51" s="94">
        <v>96.269881253541385</v>
      </c>
    </row>
    <row r="52" spans="1:11" ht="15" customHeight="1" x14ac:dyDescent="0.3">
      <c r="A52" s="72" t="s">
        <v>43</v>
      </c>
      <c r="B52" s="92">
        <v>11.726415826264407</v>
      </c>
      <c r="C52" s="92">
        <v>3.6141628620313364</v>
      </c>
      <c r="D52" s="92">
        <v>66.545994953854077</v>
      </c>
      <c r="E52" s="92">
        <v>2.7500749948877226</v>
      </c>
      <c r="F52" s="92">
        <v>5.4969440917868413</v>
      </c>
      <c r="G52" s="92">
        <v>7.0576626404090614</v>
      </c>
      <c r="H52" s="92">
        <v>2.8087446307665274</v>
      </c>
      <c r="I52" s="93">
        <f t="shared" si="3"/>
        <v>99.999999999999972</v>
      </c>
      <c r="J52" s="92">
        <v>-3.5385291880423408</v>
      </c>
      <c r="K52" s="94">
        <v>96.461470811957923</v>
      </c>
    </row>
    <row r="53" spans="1:11" ht="15" customHeight="1" x14ac:dyDescent="0.3">
      <c r="A53" s="72" t="s">
        <v>42</v>
      </c>
      <c r="B53" s="92">
        <v>11.910659109777265</v>
      </c>
      <c r="C53" s="92">
        <v>3.6592200745611301</v>
      </c>
      <c r="D53" s="92">
        <v>66.812198291191663</v>
      </c>
      <c r="E53" s="92">
        <v>2.7864471641834374</v>
      </c>
      <c r="F53" s="92">
        <v>5.4209618157649935</v>
      </c>
      <c r="G53" s="92">
        <v>6.5435934232236317</v>
      </c>
      <c r="H53" s="92">
        <v>2.8669201212978734</v>
      </c>
      <c r="I53" s="93">
        <f t="shared" si="3"/>
        <v>100</v>
      </c>
      <c r="J53" s="92">
        <v>-3.2860909396130977</v>
      </c>
      <c r="K53" s="94">
        <v>96.713909060386854</v>
      </c>
    </row>
    <row r="54" spans="1:11" s="116" customFormat="1" ht="15" customHeight="1" x14ac:dyDescent="0.3">
      <c r="A54" s="72" t="s">
        <v>49</v>
      </c>
      <c r="B54" s="108">
        <v>12.548301948184362</v>
      </c>
      <c r="C54" s="108">
        <v>3.7535156134040419</v>
      </c>
      <c r="D54" s="108">
        <v>65.58846623411273</v>
      </c>
      <c r="E54" s="108">
        <v>2.9117371030406454</v>
      </c>
      <c r="F54" s="108">
        <v>5.5156817495979897</v>
      </c>
      <c r="G54" s="108">
        <v>6.768309223360597</v>
      </c>
      <c r="H54" s="108">
        <v>2.9139881282996183</v>
      </c>
      <c r="I54" s="109">
        <f t="shared" si="3"/>
        <v>100</v>
      </c>
      <c r="J54" s="108">
        <v>-3.6668195562321948</v>
      </c>
      <c r="K54" s="110">
        <v>96.333180443767688</v>
      </c>
    </row>
    <row r="55" spans="1:11" ht="30" customHeight="1" x14ac:dyDescent="0.3">
      <c r="A55" s="20" t="s">
        <v>32</v>
      </c>
      <c r="B55" s="24"/>
      <c r="C55" s="24"/>
      <c r="D55" s="24"/>
      <c r="E55" s="24"/>
      <c r="F55" s="24"/>
      <c r="G55" s="24"/>
      <c r="H55" s="24"/>
      <c r="I55" s="24"/>
      <c r="J55" s="24"/>
      <c r="K55" s="24"/>
    </row>
    <row r="56" spans="1:11" ht="30" customHeight="1" x14ac:dyDescent="0.3">
      <c r="A56" s="39" t="s">
        <v>31</v>
      </c>
      <c r="B56" s="22" t="str">
        <f>B40</f>
        <v>Fournitures</v>
      </c>
      <c r="C56" s="23" t="s">
        <v>13</v>
      </c>
      <c r="D56" s="23" t="s">
        <v>33</v>
      </c>
      <c r="E56" s="23" t="s">
        <v>34</v>
      </c>
      <c r="F56" s="23" t="s">
        <v>14</v>
      </c>
      <c r="G56" s="23" t="s">
        <v>15</v>
      </c>
      <c r="H56" s="23" t="s">
        <v>16</v>
      </c>
      <c r="I56" s="23" t="s">
        <v>17</v>
      </c>
      <c r="J56" s="23" t="s">
        <v>18</v>
      </c>
      <c r="K56" s="34" t="s">
        <v>19</v>
      </c>
    </row>
    <row r="57" spans="1:11" ht="15" customHeight="1" x14ac:dyDescent="0.3">
      <c r="A57" s="90" t="s">
        <v>20</v>
      </c>
      <c r="B57" s="78" t="s">
        <v>1</v>
      </c>
      <c r="C57" s="78" t="s">
        <v>1</v>
      </c>
      <c r="D57" s="78" t="s">
        <v>1</v>
      </c>
      <c r="E57" s="78" t="s">
        <v>1</v>
      </c>
      <c r="F57" s="78" t="s">
        <v>1</v>
      </c>
      <c r="G57" s="78" t="s">
        <v>1</v>
      </c>
      <c r="H57" s="78" t="s">
        <v>1</v>
      </c>
      <c r="I57" s="78" t="s">
        <v>1</v>
      </c>
      <c r="J57" s="78" t="s">
        <v>1</v>
      </c>
      <c r="K57" s="79" t="s">
        <v>1</v>
      </c>
    </row>
    <row r="58" spans="1:11" ht="15" customHeight="1" x14ac:dyDescent="0.3">
      <c r="A58" s="91" t="s">
        <v>21</v>
      </c>
      <c r="B58" s="83">
        <f t="shared" ref="B58:B70" si="4">((B42-B41)/B41)*100</f>
        <v>-5.2859095647165271</v>
      </c>
      <c r="C58" s="83">
        <f t="shared" ref="C58:K66" si="5">((C42-C41)/C41)*100</f>
        <v>1.6202179887621559</v>
      </c>
      <c r="D58" s="83">
        <f t="shared" si="5"/>
        <v>0.15044070839754031</v>
      </c>
      <c r="E58" s="83">
        <f t="shared" si="5"/>
        <v>-7.1088349989662571</v>
      </c>
      <c r="F58" s="83">
        <f t="shared" si="5"/>
        <v>45.946308691181038</v>
      </c>
      <c r="G58" s="83">
        <f t="shared" si="5"/>
        <v>-1.0811814156045196</v>
      </c>
      <c r="H58" s="83">
        <f t="shared" si="5"/>
        <v>-8.376689784392898</v>
      </c>
      <c r="I58" s="83">
        <f t="shared" si="5"/>
        <v>-4.2632564145606005E-14</v>
      </c>
      <c r="J58" s="83">
        <f t="shared" si="5"/>
        <v>2.5016250106642306</v>
      </c>
      <c r="K58" s="84">
        <f t="shared" si="5"/>
        <v>-0.10193812853707662</v>
      </c>
    </row>
    <row r="59" spans="1:11" ht="15" customHeight="1" x14ac:dyDescent="0.3">
      <c r="A59" s="91" t="s">
        <v>22</v>
      </c>
      <c r="B59" s="83">
        <f t="shared" si="4"/>
        <v>4.8007610752675536</v>
      </c>
      <c r="C59" s="83">
        <f t="shared" ref="C59:C66" si="6">((C43-C42)/C42)*100</f>
        <v>-4.7425242151804339</v>
      </c>
      <c r="D59" s="83">
        <f t="shared" si="5"/>
        <v>1.2962418893266172</v>
      </c>
      <c r="E59" s="83">
        <f t="shared" ref="E59:I66" si="7">((E43-E42)/E42)*100</f>
        <v>-46.598983387789985</v>
      </c>
      <c r="F59" s="83">
        <f t="shared" si="7"/>
        <v>4.7268501150508992</v>
      </c>
      <c r="G59" s="83">
        <f t="shared" si="7"/>
        <v>12.491198125053437</v>
      </c>
      <c r="H59" s="83">
        <f t="shared" si="7"/>
        <v>-9.9289315777515217</v>
      </c>
      <c r="I59" s="83">
        <f t="shared" si="7"/>
        <v>0</v>
      </c>
      <c r="J59" s="83">
        <f t="shared" si="5"/>
        <v>4.6975124913928026</v>
      </c>
      <c r="K59" s="84">
        <f t="shared" si="5"/>
        <v>-0.1964065999884968</v>
      </c>
    </row>
    <row r="60" spans="1:11" ht="15" customHeight="1" x14ac:dyDescent="0.3">
      <c r="A60" s="91" t="s">
        <v>23</v>
      </c>
      <c r="B60" s="83">
        <f t="shared" si="4"/>
        <v>-1.3488351039744237</v>
      </c>
      <c r="C60" s="83">
        <f t="shared" si="6"/>
        <v>-8.4522420588486789</v>
      </c>
      <c r="D60" s="83">
        <f t="shared" si="5"/>
        <v>1.3617737679230582</v>
      </c>
      <c r="E60" s="83">
        <f t="shared" si="7"/>
        <v>116.82636036869161</v>
      </c>
      <c r="F60" s="83">
        <f t="shared" si="7"/>
        <v>-33.587521629665567</v>
      </c>
      <c r="G60" s="83">
        <f t="shared" si="7"/>
        <v>15.899415120934258</v>
      </c>
      <c r="H60" s="83">
        <f t="shared" si="7"/>
        <v>-33.645411205106697</v>
      </c>
      <c r="I60" s="83">
        <f t="shared" si="7"/>
        <v>5.684341886080804E-14</v>
      </c>
      <c r="J60" s="83">
        <f t="shared" si="5"/>
        <v>4.6720204835744044</v>
      </c>
      <c r="K60" s="84">
        <f t="shared" si="5"/>
        <v>-0.20491939138224594</v>
      </c>
    </row>
    <row r="61" spans="1:11" ht="15" customHeight="1" x14ac:dyDescent="0.3">
      <c r="A61" s="91" t="s">
        <v>24</v>
      </c>
      <c r="B61" s="83">
        <f t="shared" si="4"/>
        <v>-10.133666598352452</v>
      </c>
      <c r="C61" s="83">
        <f t="shared" si="6"/>
        <v>-10.425885100438748</v>
      </c>
      <c r="D61" s="83">
        <f t="shared" si="5"/>
        <v>-1.4078182720294117</v>
      </c>
      <c r="E61" s="83">
        <f t="shared" si="7"/>
        <v>-9.1518110584315604</v>
      </c>
      <c r="F61" s="83">
        <f t="shared" si="7"/>
        <v>45.267273240441625</v>
      </c>
      <c r="G61" s="83">
        <f t="shared" si="7"/>
        <v>24.92441931622275</v>
      </c>
      <c r="H61" s="83">
        <f t="shared" si="7"/>
        <v>44.408379537939204</v>
      </c>
      <c r="I61" s="83">
        <f t="shared" si="7"/>
        <v>-4.2632564145605999E-14</v>
      </c>
      <c r="J61" s="83">
        <f t="shared" si="5"/>
        <v>-9.072029058615632</v>
      </c>
      <c r="K61" s="84">
        <f t="shared" si="5"/>
        <v>0.41735365952323566</v>
      </c>
    </row>
    <row r="62" spans="1:11" ht="15" customHeight="1" x14ac:dyDescent="0.3">
      <c r="A62" s="91" t="s">
        <v>25</v>
      </c>
      <c r="B62" s="83">
        <f t="shared" si="4"/>
        <v>-1.766115944405853</v>
      </c>
      <c r="C62" s="83">
        <f t="shared" si="6"/>
        <v>1.1736408017707578</v>
      </c>
      <c r="D62" s="83">
        <f t="shared" si="5"/>
        <v>-0.67939127830328905</v>
      </c>
      <c r="E62" s="83">
        <f t="shared" si="7"/>
        <v>-8.4236966481889599</v>
      </c>
      <c r="F62" s="83">
        <f t="shared" si="7"/>
        <v>14.77575932816449</v>
      </c>
      <c r="G62" s="83">
        <f t="shared" si="7"/>
        <v>7.7611622615287521</v>
      </c>
      <c r="H62" s="83">
        <f t="shared" si="7"/>
        <v>0.39949685427987075</v>
      </c>
      <c r="I62" s="83">
        <f t="shared" si="7"/>
        <v>2.8421709430404014E-14</v>
      </c>
      <c r="J62" s="83">
        <f t="shared" si="5"/>
        <v>-3.211811276563258</v>
      </c>
      <c r="K62" s="84">
        <f t="shared" si="5"/>
        <v>0.13379458589358398</v>
      </c>
    </row>
    <row r="63" spans="1:11" ht="15" customHeight="1" x14ac:dyDescent="0.3">
      <c r="A63" s="91" t="s">
        <v>26</v>
      </c>
      <c r="B63" s="83">
        <f t="shared" si="4"/>
        <v>0.79198905370327144</v>
      </c>
      <c r="C63" s="83">
        <f t="shared" si="6"/>
        <v>5.9272483887901695</v>
      </c>
      <c r="D63" s="83">
        <f t="shared" si="5"/>
        <v>0.1252571006891007</v>
      </c>
      <c r="E63" s="83">
        <f t="shared" si="7"/>
        <v>-3.3107278539569145</v>
      </c>
      <c r="F63" s="83">
        <f t="shared" si="7"/>
        <v>3.3018343545285536</v>
      </c>
      <c r="G63" s="83">
        <f t="shared" si="7"/>
        <v>-11.531801912246165</v>
      </c>
      <c r="H63" s="83">
        <f t="shared" si="7"/>
        <v>1.1112259271561591</v>
      </c>
      <c r="I63" s="83">
        <f t="shared" si="7"/>
        <v>-1.4210854715202002E-14</v>
      </c>
      <c r="J63" s="83">
        <f t="shared" si="5"/>
        <v>8.3419294585560859</v>
      </c>
      <c r="K63" s="84">
        <f t="shared" si="5"/>
        <v>-0.3358897279818468</v>
      </c>
    </row>
    <row r="64" spans="1:11" ht="15" customHeight="1" x14ac:dyDescent="0.3">
      <c r="A64" s="91" t="s">
        <v>27</v>
      </c>
      <c r="B64" s="83">
        <f t="shared" si="4"/>
        <v>1.6034917527462087</v>
      </c>
      <c r="C64" s="83">
        <f t="shared" si="6"/>
        <v>9.4628250247367269</v>
      </c>
      <c r="D64" s="83">
        <f t="shared" si="5"/>
        <v>-0.23296062365331005</v>
      </c>
      <c r="E64" s="83">
        <f t="shared" si="7"/>
        <v>6.110631683273797E-2</v>
      </c>
      <c r="F64" s="83">
        <f t="shared" si="7"/>
        <v>3.9121455842384787</v>
      </c>
      <c r="G64" s="83">
        <f t="shared" si="7"/>
        <v>-9.2602334828113939</v>
      </c>
      <c r="H64" s="83">
        <f t="shared" si="7"/>
        <v>-6.5136449190624353</v>
      </c>
      <c r="I64" s="83">
        <f t="shared" si="7"/>
        <v>2.8421709430404007E-14</v>
      </c>
      <c r="J64" s="83">
        <f t="shared" si="5"/>
        <v>-1.8550500290024303</v>
      </c>
      <c r="K64" s="84">
        <f t="shared" si="5"/>
        <v>8.1197677612630886E-2</v>
      </c>
    </row>
    <row r="65" spans="1:11" ht="15" customHeight="1" x14ac:dyDescent="0.3">
      <c r="A65" s="91" t="s">
        <v>28</v>
      </c>
      <c r="B65" s="83">
        <f t="shared" si="4"/>
        <v>3.7628434907485979</v>
      </c>
      <c r="C65" s="83">
        <f t="shared" si="6"/>
        <v>0.39386065451244534</v>
      </c>
      <c r="D65" s="83">
        <f t="shared" si="5"/>
        <v>4.6116720380396159E-2</v>
      </c>
      <c r="E65" s="83">
        <f t="shared" si="7"/>
        <v>-7.4920355747073843</v>
      </c>
      <c r="F65" s="83">
        <f t="shared" si="7"/>
        <v>-19.130552286455213</v>
      </c>
      <c r="G65" s="83">
        <f t="shared" si="7"/>
        <v>-6.8417328474275045</v>
      </c>
      <c r="H65" s="83">
        <f t="shared" si="7"/>
        <v>24.965211193322929</v>
      </c>
      <c r="I65" s="83">
        <f t="shared" si="7"/>
        <v>-4.2632564145605999E-14</v>
      </c>
      <c r="J65" s="83">
        <f t="shared" si="5"/>
        <v>-1.0871455642648633</v>
      </c>
      <c r="K65" s="84">
        <f t="shared" si="5"/>
        <v>4.6664986387624043E-2</v>
      </c>
    </row>
    <row r="66" spans="1:11" ht="15" customHeight="1" x14ac:dyDescent="0.3">
      <c r="A66" s="91" t="s">
        <v>29</v>
      </c>
      <c r="B66" s="83">
        <f t="shared" si="4"/>
        <v>-14.431278889440039</v>
      </c>
      <c r="C66" s="83">
        <f t="shared" si="6"/>
        <v>-7.5094565372397319</v>
      </c>
      <c r="D66" s="83">
        <f t="shared" si="5"/>
        <v>-2.8680773578925094</v>
      </c>
      <c r="E66" s="83">
        <f t="shared" si="7"/>
        <v>7.09246389248767</v>
      </c>
      <c r="F66" s="83">
        <f t="shared" si="7"/>
        <v>35.607015680942879</v>
      </c>
      <c r="G66" s="83">
        <f t="shared" si="7"/>
        <v>111.25062766621889</v>
      </c>
      <c r="H66" s="83">
        <f t="shared" si="7"/>
        <v>-21.465247396190414</v>
      </c>
      <c r="I66" s="83">
        <f t="shared" si="7"/>
        <v>0</v>
      </c>
      <c r="J66" s="83">
        <f t="shared" si="5"/>
        <v>-4.7427452822373812</v>
      </c>
      <c r="K66" s="84">
        <f t="shared" si="5"/>
        <v>0.20127200121787592</v>
      </c>
    </row>
    <row r="67" spans="1:11" ht="15" customHeight="1" x14ac:dyDescent="0.3">
      <c r="A67" s="91" t="s">
        <v>30</v>
      </c>
      <c r="B67" s="83">
        <f t="shared" si="4"/>
        <v>-5.0053157569132658</v>
      </c>
      <c r="C67" s="83">
        <f t="shared" ref="C67:K67" si="8">((C51-C50)/C50)*100</f>
        <v>-3.2165925325627822</v>
      </c>
      <c r="D67" s="83">
        <f t="shared" si="8"/>
        <v>0.10574546900959982</v>
      </c>
      <c r="E67" s="83">
        <f t="shared" si="8"/>
        <v>4.2327032360063743</v>
      </c>
      <c r="F67" s="83">
        <f t="shared" si="8"/>
        <v>-6.7794203967426556</v>
      </c>
      <c r="G67" s="83">
        <f t="shared" si="8"/>
        <v>6.6598882389554497</v>
      </c>
      <c r="H67" s="83">
        <f t="shared" si="8"/>
        <v>13.569218851653458</v>
      </c>
      <c r="I67" s="83">
        <f t="shared" si="8"/>
        <v>1.4210854715202007E-14</v>
      </c>
      <c r="J67" s="83">
        <f t="shared" si="8"/>
        <v>-3.8119297256811353</v>
      </c>
      <c r="K67" s="84">
        <f t="shared" si="8"/>
        <v>0.1537882928935215</v>
      </c>
    </row>
    <row r="68" spans="1:11" ht="15" customHeight="1" x14ac:dyDescent="0.3">
      <c r="A68" s="91" t="s">
        <v>43</v>
      </c>
      <c r="B68" s="83">
        <f t="shared" si="4"/>
        <v>2.1629712604614788</v>
      </c>
      <c r="C68" s="83">
        <f t="shared" ref="C68:K68" si="9">((C52-C51)/C51)*100</f>
        <v>2.1081375810256198</v>
      </c>
      <c r="D68" s="83">
        <f t="shared" si="9"/>
        <v>1.2911898838603462</v>
      </c>
      <c r="E68" s="83">
        <f t="shared" si="9"/>
        <v>-7.6166693898523388</v>
      </c>
      <c r="F68" s="83">
        <f t="shared" si="9"/>
        <v>4.9345437485238435</v>
      </c>
      <c r="G68" s="83">
        <f t="shared" si="9"/>
        <v>-1.6826249924690335</v>
      </c>
      <c r="H68" s="83">
        <f t="shared" si="9"/>
        <v>-27.812245057273593</v>
      </c>
      <c r="I68" s="83">
        <f t="shared" si="9"/>
        <v>-2.8421709430404007E-14</v>
      </c>
      <c r="J68" s="83">
        <f t="shared" si="9"/>
        <v>-5.1362857710140553</v>
      </c>
      <c r="K68" s="84">
        <f t="shared" si="9"/>
        <v>0.1990129788484501</v>
      </c>
    </row>
    <row r="69" spans="1:11" ht="15" customHeight="1" x14ac:dyDescent="0.3">
      <c r="A69" s="91" t="s">
        <v>42</v>
      </c>
      <c r="B69" s="83">
        <f t="shared" si="4"/>
        <v>1.5711815634253434</v>
      </c>
      <c r="C69" s="83">
        <f t="shared" ref="C69:K69" si="10">((C53-C52)/C52)*100</f>
        <v>1.2466846196429928</v>
      </c>
      <c r="D69" s="83">
        <f t="shared" si="10"/>
        <v>0.40002908893643169</v>
      </c>
      <c r="E69" s="83">
        <f t="shared" si="10"/>
        <v>1.3225882698955205</v>
      </c>
      <c r="F69" s="83">
        <f t="shared" si="10"/>
        <v>-1.3822639407116282</v>
      </c>
      <c r="G69" s="83">
        <f t="shared" si="10"/>
        <v>-7.2838451393538746</v>
      </c>
      <c r="H69" s="83">
        <f t="shared" si="10"/>
        <v>2.0712274762931919</v>
      </c>
      <c r="I69" s="83">
        <f t="shared" si="10"/>
        <v>2.842170943040402E-14</v>
      </c>
      <c r="J69" s="84">
        <f t="shared" si="10"/>
        <v>-7.1339880219810272</v>
      </c>
      <c r="K69" s="84">
        <f t="shared" si="10"/>
        <v>0.26169852719852654</v>
      </c>
    </row>
    <row r="70" spans="1:11" s="116" customFormat="1" ht="15" customHeight="1" x14ac:dyDescent="0.3">
      <c r="A70" s="122" t="s">
        <v>49</v>
      </c>
      <c r="B70" s="106">
        <f t="shared" si="4"/>
        <v>5.3535478811887556</v>
      </c>
      <c r="C70" s="106">
        <f t="shared" ref="C70:J70" si="11">((C54-C53)/C53)*100</f>
        <v>2.5769299720028793</v>
      </c>
      <c r="D70" s="106">
        <f t="shared" si="11"/>
        <v>-1.8315997503112649</v>
      </c>
      <c r="E70" s="106">
        <f t="shared" si="11"/>
        <v>4.4964046140068801</v>
      </c>
      <c r="F70" s="106">
        <f t="shared" si="11"/>
        <v>1.7472901867254642</v>
      </c>
      <c r="G70" s="106">
        <f t="shared" si="11"/>
        <v>3.4341345129945666</v>
      </c>
      <c r="H70" s="106">
        <f t="shared" si="11"/>
        <v>1.6417620655728926</v>
      </c>
      <c r="I70" s="106">
        <f t="shared" si="11"/>
        <v>0</v>
      </c>
      <c r="J70" s="106">
        <f t="shared" si="11"/>
        <v>11.586064525162648</v>
      </c>
      <c r="K70" s="107">
        <f>((K54-K53)/K53)*100</f>
        <v>-0.3936647999425234</v>
      </c>
    </row>
    <row r="71" spans="1:11" ht="17.25" customHeight="1" x14ac:dyDescent="0.3">
      <c r="A71" s="13" t="s">
        <v>0</v>
      </c>
      <c r="B71" s="14"/>
      <c r="C71" s="14"/>
      <c r="D71" s="14"/>
      <c r="E71" s="14"/>
      <c r="F71" s="14"/>
      <c r="G71" s="14"/>
      <c r="H71" s="14"/>
      <c r="I71" s="14"/>
      <c r="J71" s="14"/>
      <c r="K71" s="14"/>
    </row>
    <row r="72" spans="1:11" s="12" customFormat="1" ht="12" customHeight="1" x14ac:dyDescent="0.3">
      <c r="A72" s="85" t="s">
        <v>80</v>
      </c>
      <c r="B72" s="44"/>
      <c r="C72" s="44"/>
      <c r="D72" s="44"/>
      <c r="E72" s="44"/>
      <c r="F72" s="44"/>
      <c r="G72" s="44"/>
      <c r="H72" s="44"/>
      <c r="I72" s="44"/>
      <c r="J72" s="44"/>
      <c r="K72" s="44"/>
    </row>
  </sheetData>
  <mergeCells count="1">
    <mergeCell ref="A2:B2"/>
  </mergeCells>
  <phoneticPr fontId="0" type="noConversion"/>
  <hyperlinks>
    <hyperlink ref="A2" location="'Table of contents'!A1" display="Back to Table of Contents"/>
    <hyperlink ref="A2:B2" location="'Table des matières'!A1" display="Retour à la table des matières"/>
  </hyperlinks>
  <pageMargins left="0.75" right="0.75" top="0.75" bottom="0.57499999999999996" header="0.375" footer="0.375"/>
  <pageSetup scale="59" orientation="landscape" r:id="rId1"/>
  <headerFooter alignWithMargins="0">
    <oddFooter>&amp;L&amp;L&amp;"Arial"&amp;9© 2020 ICIS</oddFooter>
  </headerFooter>
  <rowBreaks count="1" manualBreakCount="1">
    <brk id="37"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72"/>
  <sheetViews>
    <sheetView showGridLines="0" topLeftCell="A2" zoomScaleNormal="100" zoomScaleSheetLayoutView="70" workbookViewId="0"/>
  </sheetViews>
  <sheetFormatPr defaultColWidth="9.33203125" defaultRowHeight="15" customHeight="1" x14ac:dyDescent="0.3"/>
  <cols>
    <col min="1" max="1" width="17.6640625" style="3" customWidth="1"/>
    <col min="2" max="11" width="16.08203125" style="2" customWidth="1"/>
    <col min="12" max="16384" width="9.33203125" style="2"/>
  </cols>
  <sheetData>
    <row r="1" spans="1:11" s="60" customFormat="1" ht="15" hidden="1" customHeight="1" x14ac:dyDescent="0.3">
      <c r="A1" s="60" t="s">
        <v>78</v>
      </c>
      <c r="B1" s="61"/>
      <c r="C1" s="61"/>
      <c r="D1" s="61"/>
      <c r="E1" s="61"/>
      <c r="F1" s="61"/>
      <c r="G1" s="61"/>
      <c r="H1" s="61"/>
      <c r="I1" s="61"/>
      <c r="J1" s="61"/>
      <c r="K1" s="61"/>
    </row>
    <row r="2" spans="1:11" s="11" customFormat="1" ht="24" customHeight="1" x14ac:dyDescent="0.3">
      <c r="A2" s="123" t="s">
        <v>10</v>
      </c>
      <c r="B2" s="123"/>
    </row>
    <row r="3" spans="1:11" s="66" customFormat="1" ht="20.25" customHeight="1" x14ac:dyDescent="0.3">
      <c r="A3" s="63" t="s">
        <v>87</v>
      </c>
      <c r="B3" s="62"/>
      <c r="C3" s="64"/>
      <c r="D3" s="64"/>
      <c r="E3" s="64"/>
      <c r="F3" s="64"/>
      <c r="G3" s="64"/>
      <c r="H3" s="64"/>
      <c r="I3" s="64"/>
      <c r="J3" s="64"/>
      <c r="K3" s="64"/>
    </row>
    <row r="4" spans="1:11" s="12" customFormat="1" ht="20.25" customHeight="1" x14ac:dyDescent="0.3">
      <c r="A4" s="114" t="s">
        <v>12</v>
      </c>
      <c r="B4" s="113"/>
      <c r="C4" s="113"/>
      <c r="D4" s="113"/>
      <c r="E4" s="113"/>
      <c r="F4" s="113"/>
      <c r="G4" s="113"/>
      <c r="H4" s="113"/>
      <c r="I4" s="113"/>
      <c r="J4" s="113"/>
      <c r="K4" s="113"/>
    </row>
    <row r="5" spans="1:11" ht="30" customHeight="1" x14ac:dyDescent="0.3">
      <c r="A5" s="39" t="s">
        <v>31</v>
      </c>
      <c r="B5" s="22" t="s">
        <v>11</v>
      </c>
      <c r="C5" s="23" t="s">
        <v>13</v>
      </c>
      <c r="D5" s="23" t="s">
        <v>33</v>
      </c>
      <c r="E5" s="23" t="s">
        <v>34</v>
      </c>
      <c r="F5" s="23" t="s">
        <v>14</v>
      </c>
      <c r="G5" s="23" t="s">
        <v>15</v>
      </c>
      <c r="H5" s="23" t="s">
        <v>16</v>
      </c>
      <c r="I5" s="23" t="s">
        <v>17</v>
      </c>
      <c r="J5" s="23" t="s">
        <v>18</v>
      </c>
      <c r="K5" s="34" t="s">
        <v>19</v>
      </c>
    </row>
    <row r="6" spans="1:11" ht="15" customHeight="1" x14ac:dyDescent="0.3">
      <c r="A6" s="71" t="s">
        <v>20</v>
      </c>
      <c r="B6" s="73">
        <v>25678715.195</v>
      </c>
      <c r="C6" s="73">
        <v>6700069</v>
      </c>
      <c r="D6" s="73">
        <v>106398293.15000001</v>
      </c>
      <c r="E6" s="73">
        <v>4964629.6495000003</v>
      </c>
      <c r="F6" s="73">
        <v>3728126.5617</v>
      </c>
      <c r="G6" s="73">
        <v>2123537.4188999999</v>
      </c>
      <c r="H6" s="73">
        <v>4274337</v>
      </c>
      <c r="I6" s="73">
        <v>153867707.97</v>
      </c>
      <c r="J6" s="73">
        <v>-2001030.487</v>
      </c>
      <c r="K6" s="74">
        <v>151866677.49000001</v>
      </c>
    </row>
    <row r="7" spans="1:11" ht="15" customHeight="1" x14ac:dyDescent="0.3">
      <c r="A7" s="71" t="s">
        <v>21</v>
      </c>
      <c r="B7" s="73">
        <v>26297691.305</v>
      </c>
      <c r="C7" s="73">
        <v>6498884.4145</v>
      </c>
      <c r="D7" s="73">
        <v>129960331.59999999</v>
      </c>
      <c r="E7" s="73">
        <v>5626268.6015999997</v>
      </c>
      <c r="F7" s="73">
        <v>2709575.4145999998</v>
      </c>
      <c r="G7" s="73">
        <v>1872324.4312</v>
      </c>
      <c r="H7" s="73">
        <v>3689019.6795000001</v>
      </c>
      <c r="I7" s="73">
        <v>176654095.44</v>
      </c>
      <c r="J7" s="77">
        <v>-927944.51809999999</v>
      </c>
      <c r="K7" s="74">
        <v>175726150.93000001</v>
      </c>
    </row>
    <row r="8" spans="1:11" ht="15" customHeight="1" x14ac:dyDescent="0.3">
      <c r="A8" s="71" t="s">
        <v>22</v>
      </c>
      <c r="B8" s="73">
        <v>29635096.173</v>
      </c>
      <c r="C8" s="73">
        <v>7641026.9983999999</v>
      </c>
      <c r="D8" s="73">
        <v>131625622.76000001</v>
      </c>
      <c r="E8" s="73">
        <v>9576176.8112000003</v>
      </c>
      <c r="F8" s="73">
        <v>4223537.8831000002</v>
      </c>
      <c r="G8" s="73">
        <v>2054016</v>
      </c>
      <c r="H8" s="73">
        <v>2144854</v>
      </c>
      <c r="I8" s="73">
        <v>186900330.62</v>
      </c>
      <c r="J8" s="77">
        <v>-387722</v>
      </c>
      <c r="K8" s="74">
        <v>186512608.62</v>
      </c>
    </row>
    <row r="9" spans="1:11" ht="15" customHeight="1" x14ac:dyDescent="0.3">
      <c r="A9" s="71" t="s">
        <v>23</v>
      </c>
      <c r="B9" s="73">
        <v>31655749.798999999</v>
      </c>
      <c r="C9" s="73">
        <v>7624196.2441999996</v>
      </c>
      <c r="D9" s="73">
        <v>145275513.53</v>
      </c>
      <c r="E9" s="73">
        <v>13602104.436000001</v>
      </c>
      <c r="F9" s="73">
        <v>3279430.3783</v>
      </c>
      <c r="G9" s="73">
        <v>3833370.4032000001</v>
      </c>
      <c r="H9" s="73">
        <v>2194779.5276000001</v>
      </c>
      <c r="I9" s="73">
        <v>207465144.31</v>
      </c>
      <c r="J9" s="73">
        <v>-1007872.627</v>
      </c>
      <c r="K9" s="74">
        <v>206457271.69</v>
      </c>
    </row>
    <row r="10" spans="1:11" ht="15" customHeight="1" x14ac:dyDescent="0.3">
      <c r="A10" s="71" t="s">
        <v>24</v>
      </c>
      <c r="B10" s="73">
        <v>34708357.684</v>
      </c>
      <c r="C10" s="73">
        <v>7705208.7615999999</v>
      </c>
      <c r="D10" s="73">
        <v>153916575.28</v>
      </c>
      <c r="E10" s="73">
        <v>14155085.648</v>
      </c>
      <c r="F10" s="73">
        <v>4399443.0115999999</v>
      </c>
      <c r="G10" s="73">
        <v>4181836.5334000001</v>
      </c>
      <c r="H10" s="73">
        <v>2282163.3931999998</v>
      </c>
      <c r="I10" s="73">
        <v>221348670.31</v>
      </c>
      <c r="J10" s="77">
        <v>-741369.76399999997</v>
      </c>
      <c r="K10" s="74">
        <v>220607300.55000001</v>
      </c>
    </row>
    <row r="11" spans="1:11" ht="15" customHeight="1" x14ac:dyDescent="0.3">
      <c r="A11" s="71" t="s">
        <v>25</v>
      </c>
      <c r="B11" s="73">
        <v>36761118.332000002</v>
      </c>
      <c r="C11" s="73">
        <v>8872293</v>
      </c>
      <c r="D11" s="73">
        <v>168659928.24000001</v>
      </c>
      <c r="E11" s="73">
        <v>6017376.2701000003</v>
      </c>
      <c r="F11" s="73">
        <v>8832765.1846999992</v>
      </c>
      <c r="G11" s="73">
        <v>3369824.0241</v>
      </c>
      <c r="H11" s="73">
        <v>4899155.2073999997</v>
      </c>
      <c r="I11" s="73">
        <v>237412460.25999999</v>
      </c>
      <c r="J11" s="77">
        <v>-846020.0723</v>
      </c>
      <c r="K11" s="74">
        <v>236566440.19</v>
      </c>
    </row>
    <row r="12" spans="1:11" ht="15" customHeight="1" x14ac:dyDescent="0.3">
      <c r="A12" s="71" t="s">
        <v>26</v>
      </c>
      <c r="B12" s="73">
        <v>38384336.403999999</v>
      </c>
      <c r="C12" s="73">
        <v>8041788</v>
      </c>
      <c r="D12" s="73">
        <v>180084053.66</v>
      </c>
      <c r="E12" s="73">
        <v>5639803.9480999997</v>
      </c>
      <c r="F12" s="73">
        <v>10972546.954</v>
      </c>
      <c r="G12" s="73">
        <v>3312510.8580999998</v>
      </c>
      <c r="H12" s="73">
        <v>5441789.1885000002</v>
      </c>
      <c r="I12" s="73">
        <v>251876829.00999999</v>
      </c>
      <c r="J12" s="73">
        <v>-1344091.6410000001</v>
      </c>
      <c r="K12" s="74">
        <v>250532737.37</v>
      </c>
    </row>
    <row r="13" spans="1:11" ht="15" customHeight="1" x14ac:dyDescent="0.3">
      <c r="A13" s="71" t="s">
        <v>27</v>
      </c>
      <c r="B13" s="73">
        <v>40610766.868000001</v>
      </c>
      <c r="C13" s="73">
        <v>8874285</v>
      </c>
      <c r="D13" s="73">
        <v>191619881.25</v>
      </c>
      <c r="E13" s="73">
        <v>5785103.4796000002</v>
      </c>
      <c r="F13" s="73">
        <v>11358983.635</v>
      </c>
      <c r="G13" s="73">
        <v>3337899.3809000002</v>
      </c>
      <c r="H13" s="73">
        <v>5884483.8935000002</v>
      </c>
      <c r="I13" s="73">
        <v>267471403.50999999</v>
      </c>
      <c r="J13" s="73">
        <v>-1531346.6939999999</v>
      </c>
      <c r="K13" s="74">
        <v>265940056.81</v>
      </c>
    </row>
    <row r="14" spans="1:11" ht="15" customHeight="1" x14ac:dyDescent="0.3">
      <c r="A14" s="71" t="s">
        <v>28</v>
      </c>
      <c r="B14" s="73">
        <v>42984681.398000002</v>
      </c>
      <c r="C14" s="73">
        <v>9532001</v>
      </c>
      <c r="D14" s="73">
        <v>195012100.38</v>
      </c>
      <c r="E14" s="73">
        <v>6041996.0269999998</v>
      </c>
      <c r="F14" s="73">
        <v>10762738.739</v>
      </c>
      <c r="G14" s="73">
        <v>3281443.8925000001</v>
      </c>
      <c r="H14" s="73">
        <v>6148993.4362000003</v>
      </c>
      <c r="I14" s="73">
        <v>273763954.87</v>
      </c>
      <c r="J14" s="73">
        <v>-1771741.743</v>
      </c>
      <c r="K14" s="74">
        <v>271992213.13</v>
      </c>
    </row>
    <row r="15" spans="1:11" ht="15" customHeight="1" x14ac:dyDescent="0.3">
      <c r="A15" s="71" t="s">
        <v>29</v>
      </c>
      <c r="B15" s="73">
        <v>42595668.549000002</v>
      </c>
      <c r="C15" s="73">
        <v>9122698</v>
      </c>
      <c r="D15" s="73">
        <v>198256097.50999999</v>
      </c>
      <c r="E15" s="73">
        <v>12636027.364</v>
      </c>
      <c r="F15" s="73">
        <v>10849564.329</v>
      </c>
      <c r="G15" s="73">
        <v>6040076.2707000002</v>
      </c>
      <c r="H15" s="73">
        <v>6742220.0102000004</v>
      </c>
      <c r="I15" s="73">
        <v>286242352.04000002</v>
      </c>
      <c r="J15" s="73">
        <v>-1261480.655</v>
      </c>
      <c r="K15" s="74">
        <v>284980871.38</v>
      </c>
    </row>
    <row r="16" spans="1:11" ht="15" customHeight="1" x14ac:dyDescent="0.3">
      <c r="A16" s="71" t="s">
        <v>30</v>
      </c>
      <c r="B16" s="73">
        <v>41491146.009999998</v>
      </c>
      <c r="C16" s="73">
        <v>9173919</v>
      </c>
      <c r="D16" s="73">
        <v>198889373.86000001</v>
      </c>
      <c r="E16" s="73">
        <v>13023050.848999999</v>
      </c>
      <c r="F16" s="73">
        <v>11454674.482999999</v>
      </c>
      <c r="G16" s="73">
        <v>6513854.8389999997</v>
      </c>
      <c r="H16" s="73">
        <v>6992759.9336000001</v>
      </c>
      <c r="I16" s="73">
        <v>287538778.97000003</v>
      </c>
      <c r="J16" s="73">
        <v>-2710835.443</v>
      </c>
      <c r="K16" s="74">
        <v>284827943.52999997</v>
      </c>
    </row>
    <row r="17" spans="1:11" ht="15" customHeight="1" x14ac:dyDescent="0.3">
      <c r="A17" s="72" t="s">
        <v>43</v>
      </c>
      <c r="B17" s="75">
        <v>44426195.358999997</v>
      </c>
      <c r="C17" s="75">
        <v>9108961</v>
      </c>
      <c r="D17" s="75">
        <v>207875208.53999999</v>
      </c>
      <c r="E17" s="75">
        <v>12876048.187999999</v>
      </c>
      <c r="F17" s="75">
        <v>9918281.4941000007</v>
      </c>
      <c r="G17" s="75">
        <v>6616166.4941999996</v>
      </c>
      <c r="H17" s="75">
        <v>7771044.2370999996</v>
      </c>
      <c r="I17" s="75">
        <v>298591905.31</v>
      </c>
      <c r="J17" s="73">
        <v>-1340623.547</v>
      </c>
      <c r="K17" s="76">
        <v>297251281.76999998</v>
      </c>
    </row>
    <row r="18" spans="1:11" ht="15" customHeight="1" x14ac:dyDescent="0.3">
      <c r="A18" s="72" t="s">
        <v>42</v>
      </c>
      <c r="B18" s="75">
        <v>44090170.765000001</v>
      </c>
      <c r="C18" s="75">
        <v>9279609</v>
      </c>
      <c r="D18" s="75">
        <v>213123181.21000001</v>
      </c>
      <c r="E18" s="75">
        <v>13439858.691</v>
      </c>
      <c r="F18" s="75">
        <v>10862221.059</v>
      </c>
      <c r="G18" s="75">
        <v>9323785.2958000004</v>
      </c>
      <c r="H18" s="75">
        <v>6951484.6865999997</v>
      </c>
      <c r="I18" s="75">
        <v>307070310.69999999</v>
      </c>
      <c r="J18" s="73">
        <v>-3811616.74</v>
      </c>
      <c r="K18" s="76">
        <v>303258693.95999998</v>
      </c>
    </row>
    <row r="19" spans="1:11" s="116" customFormat="1" ht="15" customHeight="1" x14ac:dyDescent="0.3">
      <c r="A19" s="72" t="s">
        <v>49</v>
      </c>
      <c r="B19" s="104">
        <v>44975515.130000003</v>
      </c>
      <c r="C19" s="104">
        <v>10455174</v>
      </c>
      <c r="D19" s="104">
        <v>215465067.81</v>
      </c>
      <c r="E19" s="104">
        <v>6526450.1516000004</v>
      </c>
      <c r="F19" s="104">
        <v>11768138.063999999</v>
      </c>
      <c r="G19" s="104">
        <v>6159542.4709000001</v>
      </c>
      <c r="H19" s="104">
        <v>6823663.4353999998</v>
      </c>
      <c r="I19" s="104">
        <v>302173551.06999999</v>
      </c>
      <c r="J19" s="117">
        <v>-4018875.8569999998</v>
      </c>
      <c r="K19" s="105">
        <v>298154675.20999998</v>
      </c>
    </row>
    <row r="20" spans="1:11" s="69" customFormat="1" ht="30" customHeight="1" x14ac:dyDescent="0.3">
      <c r="A20" s="115" t="s">
        <v>32</v>
      </c>
      <c r="B20" s="70"/>
      <c r="C20" s="70"/>
      <c r="D20" s="70"/>
      <c r="E20" s="70"/>
      <c r="F20" s="70"/>
      <c r="G20" s="70"/>
      <c r="H20" s="70"/>
      <c r="I20" s="70"/>
      <c r="J20" s="70"/>
      <c r="K20" s="70"/>
    </row>
    <row r="21" spans="1:11" ht="30" customHeight="1" x14ac:dyDescent="0.3">
      <c r="A21" s="39" t="s">
        <v>31</v>
      </c>
      <c r="B21" s="22" t="str">
        <f>B5</f>
        <v>Fournitures</v>
      </c>
      <c r="C21" s="23" t="s">
        <v>13</v>
      </c>
      <c r="D21" s="23" t="s">
        <v>33</v>
      </c>
      <c r="E21" s="23" t="s">
        <v>34</v>
      </c>
      <c r="F21" s="23" t="s">
        <v>14</v>
      </c>
      <c r="G21" s="23" t="s">
        <v>15</v>
      </c>
      <c r="H21" s="23" t="s">
        <v>16</v>
      </c>
      <c r="I21" s="23" t="s">
        <v>17</v>
      </c>
      <c r="J21" s="23" t="s">
        <v>18</v>
      </c>
      <c r="K21" s="34" t="s">
        <v>19</v>
      </c>
    </row>
    <row r="22" spans="1:11" ht="15" customHeight="1" x14ac:dyDescent="0.3">
      <c r="A22" s="71" t="s">
        <v>20</v>
      </c>
      <c r="B22" s="78" t="s">
        <v>1</v>
      </c>
      <c r="C22" s="78" t="s">
        <v>1</v>
      </c>
      <c r="D22" s="78" t="s">
        <v>1</v>
      </c>
      <c r="E22" s="78" t="s">
        <v>1</v>
      </c>
      <c r="F22" s="78" t="s">
        <v>1</v>
      </c>
      <c r="G22" s="78" t="s">
        <v>1</v>
      </c>
      <c r="H22" s="78" t="s">
        <v>1</v>
      </c>
      <c r="I22" s="78" t="s">
        <v>1</v>
      </c>
      <c r="J22" s="78" t="s">
        <v>1</v>
      </c>
      <c r="K22" s="79" t="s">
        <v>1</v>
      </c>
    </row>
    <row r="23" spans="1:11" ht="15" customHeight="1" x14ac:dyDescent="0.3">
      <c r="A23" s="71" t="s">
        <v>21</v>
      </c>
      <c r="B23" s="80">
        <f t="shared" ref="B23:K35" si="0">((B7-B6)/B6)*100</f>
        <v>2.4104637062235987</v>
      </c>
      <c r="C23" s="80">
        <f t="shared" si="0"/>
        <v>-3.0027240838863012</v>
      </c>
      <c r="D23" s="80">
        <f t="shared" si="0"/>
        <v>22.145128227557461</v>
      </c>
      <c r="E23" s="80">
        <f t="shared" si="0"/>
        <v>13.327055567309731</v>
      </c>
      <c r="F23" s="80">
        <f t="shared" si="0"/>
        <v>-27.320723431544337</v>
      </c>
      <c r="G23" s="80">
        <f t="shared" si="0"/>
        <v>-11.829929883228955</v>
      </c>
      <c r="H23" s="80">
        <f t="shared" si="0"/>
        <v>-13.693756961605974</v>
      </c>
      <c r="I23" s="80">
        <f t="shared" si="0"/>
        <v>14.809077077071118</v>
      </c>
      <c r="J23" s="80">
        <f t="shared" si="0"/>
        <v>-53.626667653065098</v>
      </c>
      <c r="K23" s="81">
        <f t="shared" si="0"/>
        <v>15.71080228680915</v>
      </c>
    </row>
    <row r="24" spans="1:11" ht="15" customHeight="1" x14ac:dyDescent="0.3">
      <c r="A24" s="71" t="s">
        <v>22</v>
      </c>
      <c r="B24" s="80">
        <f t="shared" si="0"/>
        <v>12.690866393147818</v>
      </c>
      <c r="C24" s="80">
        <f t="shared" si="0"/>
        <v>17.574440643254189</v>
      </c>
      <c r="D24" s="80">
        <f t="shared" si="0"/>
        <v>1.2813842035472396</v>
      </c>
      <c r="E24" s="80">
        <f t="shared" si="0"/>
        <v>70.20475717203982</v>
      </c>
      <c r="F24" s="80">
        <f t="shared" si="0"/>
        <v>55.874527807652797</v>
      </c>
      <c r="G24" s="80">
        <f t="shared" si="0"/>
        <v>9.7040644117190329</v>
      </c>
      <c r="H24" s="80">
        <f t="shared" si="0"/>
        <v>-41.858428895919907</v>
      </c>
      <c r="I24" s="80">
        <f t="shared" si="0"/>
        <v>5.8001684899969437</v>
      </c>
      <c r="J24" s="80">
        <f t="shared" si="0"/>
        <v>-58.217114015191896</v>
      </c>
      <c r="K24" s="81">
        <f t="shared" si="0"/>
        <v>6.1382199706273379</v>
      </c>
    </row>
    <row r="25" spans="1:11" ht="15" customHeight="1" x14ac:dyDescent="0.3">
      <c r="A25" s="71" t="s">
        <v>23</v>
      </c>
      <c r="B25" s="80">
        <f t="shared" si="0"/>
        <v>6.8184480124649616</v>
      </c>
      <c r="C25" s="80">
        <f t="shared" si="0"/>
        <v>-0.22026822053533651</v>
      </c>
      <c r="D25" s="80">
        <f t="shared" si="0"/>
        <v>10.37023831969902</v>
      </c>
      <c r="E25" s="80">
        <f t="shared" si="0"/>
        <v>42.041074472344746</v>
      </c>
      <c r="F25" s="80">
        <f t="shared" si="0"/>
        <v>-22.353475473198369</v>
      </c>
      <c r="G25" s="80">
        <f t="shared" si="0"/>
        <v>86.62806926528323</v>
      </c>
      <c r="H25" s="80">
        <f t="shared" si="0"/>
        <v>2.327688859008592</v>
      </c>
      <c r="I25" s="80">
        <f t="shared" si="0"/>
        <v>11.003091124440942</v>
      </c>
      <c r="J25" s="80">
        <f t="shared" si="0"/>
        <v>159.94723719572269</v>
      </c>
      <c r="K25" s="81">
        <f t="shared" si="0"/>
        <v>10.69346636539472</v>
      </c>
    </row>
    <row r="26" spans="1:11" ht="15" customHeight="1" x14ac:dyDescent="0.3">
      <c r="A26" s="71" t="s">
        <v>24</v>
      </c>
      <c r="B26" s="80">
        <f t="shared" si="0"/>
        <v>9.643138780103806</v>
      </c>
      <c r="C26" s="80">
        <f t="shared" si="0"/>
        <v>1.0625712508597793</v>
      </c>
      <c r="D26" s="80">
        <f t="shared" si="0"/>
        <v>5.9480510789697432</v>
      </c>
      <c r="E26" s="80">
        <f t="shared" si="0"/>
        <v>4.0654092504719488</v>
      </c>
      <c r="F26" s="80">
        <f t="shared" si="0"/>
        <v>34.15265775151461</v>
      </c>
      <c r="G26" s="80">
        <f t="shared" si="0"/>
        <v>9.0903328806709975</v>
      </c>
      <c r="H26" s="80">
        <f t="shared" si="0"/>
        <v>3.9814416209519807</v>
      </c>
      <c r="I26" s="80">
        <f t="shared" si="0"/>
        <v>6.6919800172576762</v>
      </c>
      <c r="J26" s="80">
        <f t="shared" si="0"/>
        <v>-26.442117372833462</v>
      </c>
      <c r="K26" s="81">
        <f t="shared" si="0"/>
        <v>6.8537323699823878</v>
      </c>
    </row>
    <row r="27" spans="1:11" ht="15" customHeight="1" x14ac:dyDescent="0.3">
      <c r="A27" s="71" t="s">
        <v>25</v>
      </c>
      <c r="B27" s="80">
        <f t="shared" si="0"/>
        <v>5.9143122434349351</v>
      </c>
      <c r="C27" s="80">
        <f t="shared" si="0"/>
        <v>15.146691991219367</v>
      </c>
      <c r="D27" s="80">
        <f t="shared" si="0"/>
        <v>9.5787948329667429</v>
      </c>
      <c r="E27" s="80">
        <f t="shared" si="0"/>
        <v>-57.489651283387275</v>
      </c>
      <c r="F27" s="80">
        <f t="shared" si="0"/>
        <v>100.77007842607964</v>
      </c>
      <c r="G27" s="80">
        <f t="shared" si="0"/>
        <v>-19.41760522714171</v>
      </c>
      <c r="H27" s="80">
        <f t="shared" si="0"/>
        <v>114.67153587677659</v>
      </c>
      <c r="I27" s="80">
        <f t="shared" si="0"/>
        <v>7.2572335435774527</v>
      </c>
      <c r="J27" s="80">
        <f t="shared" si="0"/>
        <v>14.115804741667349</v>
      </c>
      <c r="K27" s="81">
        <f t="shared" si="0"/>
        <v>7.234184725624206</v>
      </c>
    </row>
    <row r="28" spans="1:11" ht="15" customHeight="1" x14ac:dyDescent="0.3">
      <c r="A28" s="71" t="s">
        <v>26</v>
      </c>
      <c r="B28" s="80">
        <f t="shared" si="0"/>
        <v>4.4155840345776696</v>
      </c>
      <c r="C28" s="80">
        <f t="shared" si="0"/>
        <v>-9.3606579494162325</v>
      </c>
      <c r="D28" s="80">
        <f t="shared" si="0"/>
        <v>6.7734674971186184</v>
      </c>
      <c r="E28" s="80">
        <f t="shared" si="0"/>
        <v>-6.274700219032936</v>
      </c>
      <c r="F28" s="80">
        <f t="shared" si="0"/>
        <v>24.225502711274412</v>
      </c>
      <c r="G28" s="80">
        <f t="shared" si="0"/>
        <v>-1.7007762301566234</v>
      </c>
      <c r="H28" s="80">
        <f t="shared" si="0"/>
        <v>11.076072468175148</v>
      </c>
      <c r="I28" s="80">
        <f t="shared" si="0"/>
        <v>6.0925061532825548</v>
      </c>
      <c r="J28" s="80">
        <f t="shared" si="0"/>
        <v>58.872311072470993</v>
      </c>
      <c r="K28" s="81">
        <f t="shared" si="0"/>
        <v>5.903752522455374</v>
      </c>
    </row>
    <row r="29" spans="1:11" ht="15" customHeight="1" x14ac:dyDescent="0.3">
      <c r="A29" s="71" t="s">
        <v>27</v>
      </c>
      <c r="B29" s="80">
        <f t="shared" si="0"/>
        <v>5.8003620033092123</v>
      </c>
      <c r="C29" s="80">
        <f t="shared" si="0"/>
        <v>10.352138106600174</v>
      </c>
      <c r="D29" s="80">
        <f t="shared" si="0"/>
        <v>6.4058018217313846</v>
      </c>
      <c r="E29" s="80">
        <f t="shared" si="0"/>
        <v>2.5763223834926148</v>
      </c>
      <c r="F29" s="80">
        <f t="shared" si="0"/>
        <v>3.5218503290079415</v>
      </c>
      <c r="G29" s="80">
        <f t="shared" si="0"/>
        <v>0.76644345898273702</v>
      </c>
      <c r="H29" s="80">
        <f t="shared" si="0"/>
        <v>8.1350947209703754</v>
      </c>
      <c r="I29" s="80">
        <f t="shared" si="0"/>
        <v>6.1913493834642752</v>
      </c>
      <c r="J29" s="80">
        <f t="shared" si="0"/>
        <v>13.931717696025745</v>
      </c>
      <c r="K29" s="81">
        <f t="shared" si="0"/>
        <v>6.1498228142718343</v>
      </c>
    </row>
    <row r="30" spans="1:11" ht="15" customHeight="1" x14ac:dyDescent="0.3">
      <c r="A30" s="71" t="s">
        <v>28</v>
      </c>
      <c r="B30" s="80">
        <f t="shared" si="0"/>
        <v>5.8455299248992283</v>
      </c>
      <c r="C30" s="80">
        <f t="shared" si="0"/>
        <v>7.4114816010529303</v>
      </c>
      <c r="D30" s="80">
        <f t="shared" si="0"/>
        <v>1.7702855819925498</v>
      </c>
      <c r="E30" s="80">
        <f t="shared" si="0"/>
        <v>4.4405869023065758</v>
      </c>
      <c r="F30" s="80">
        <f t="shared" si="0"/>
        <v>-5.2491042786857554</v>
      </c>
      <c r="G30" s="80">
        <f t="shared" si="0"/>
        <v>-1.691347819621154</v>
      </c>
      <c r="H30" s="80">
        <f t="shared" si="0"/>
        <v>4.495033846420708</v>
      </c>
      <c r="I30" s="80">
        <f t="shared" si="0"/>
        <v>2.3526071488104909</v>
      </c>
      <c r="J30" s="80">
        <f t="shared" si="0"/>
        <v>15.698277205409902</v>
      </c>
      <c r="K30" s="81">
        <f t="shared" si="0"/>
        <v>2.2757595800334567</v>
      </c>
    </row>
    <row r="31" spans="1:11" ht="15" customHeight="1" x14ac:dyDescent="0.3">
      <c r="A31" s="71" t="s">
        <v>29</v>
      </c>
      <c r="B31" s="80">
        <f t="shared" si="0"/>
        <v>-0.9050034485496955</v>
      </c>
      <c r="C31" s="80">
        <f t="shared" si="0"/>
        <v>-4.2939882192626708</v>
      </c>
      <c r="D31" s="80">
        <f t="shared" si="0"/>
        <v>1.6634850471733558</v>
      </c>
      <c r="E31" s="80">
        <f t="shared" si="0"/>
        <v>109.13663808339345</v>
      </c>
      <c r="F31" s="80">
        <f t="shared" si="0"/>
        <v>0.80672393993340663</v>
      </c>
      <c r="G31" s="80">
        <f t="shared" si="0"/>
        <v>84.067638166999387</v>
      </c>
      <c r="H31" s="80">
        <f t="shared" si="0"/>
        <v>9.6475395551341894</v>
      </c>
      <c r="I31" s="80">
        <f t="shared" si="0"/>
        <v>4.5580862447452324</v>
      </c>
      <c r="J31" s="80">
        <f t="shared" si="0"/>
        <v>-28.799969861070206</v>
      </c>
      <c r="K31" s="81">
        <f t="shared" si="0"/>
        <v>4.7753787141663526</v>
      </c>
    </row>
    <row r="32" spans="1:11" ht="15" customHeight="1" x14ac:dyDescent="0.3">
      <c r="A32" s="71" t="s">
        <v>30</v>
      </c>
      <c r="B32" s="80">
        <f>((B16-B15)/B15)*100</f>
        <v>-2.5930395662869219</v>
      </c>
      <c r="C32" s="80">
        <f t="shared" si="0"/>
        <v>0.56146767107713091</v>
      </c>
      <c r="D32" s="80">
        <f t="shared" si="0"/>
        <v>0.31942339123672175</v>
      </c>
      <c r="E32" s="80">
        <f t="shared" si="0"/>
        <v>3.06285728774716</v>
      </c>
      <c r="F32" s="80">
        <f t="shared" si="0"/>
        <v>5.5772760605934115</v>
      </c>
      <c r="G32" s="80">
        <f t="shared" si="0"/>
        <v>7.8439169816160614</v>
      </c>
      <c r="H32" s="80">
        <f t="shared" si="0"/>
        <v>3.7159855807281454</v>
      </c>
      <c r="I32" s="80">
        <f t="shared" si="0"/>
        <v>0.45291233835964362</v>
      </c>
      <c r="J32" s="80">
        <f t="shared" si="0"/>
        <v>114.89314419966273</v>
      </c>
      <c r="K32" s="82">
        <f t="shared" si="0"/>
        <v>-5.3662496454404608E-2</v>
      </c>
    </row>
    <row r="33" spans="1:11" ht="15" customHeight="1" x14ac:dyDescent="0.3">
      <c r="A33" s="72" t="s">
        <v>43</v>
      </c>
      <c r="B33" s="83">
        <f>((B17-B16)/B16)*100</f>
        <v>7.0739172841661393</v>
      </c>
      <c r="C33" s="83">
        <f t="shared" ref="C33:J34" si="1">((C17-C16)/C16)*100</f>
        <v>-0.70807252603821769</v>
      </c>
      <c r="D33" s="83">
        <f t="shared" si="1"/>
        <v>4.5180064201545456</v>
      </c>
      <c r="E33" s="83">
        <f t="shared" si="1"/>
        <v>-1.1287881979765764</v>
      </c>
      <c r="F33" s="83">
        <f t="shared" si="1"/>
        <v>-13.412803577964393</v>
      </c>
      <c r="G33" s="83">
        <f t="shared" si="1"/>
        <v>1.5706775439243086</v>
      </c>
      <c r="H33" s="83">
        <f t="shared" si="1"/>
        <v>11.129858752341359</v>
      </c>
      <c r="I33" s="83">
        <f t="shared" si="1"/>
        <v>3.8440471854244005</v>
      </c>
      <c r="J33" s="84">
        <f t="shared" si="1"/>
        <v>-50.545742255886537</v>
      </c>
      <c r="K33" s="84">
        <f t="shared" si="0"/>
        <v>4.3616992371015382</v>
      </c>
    </row>
    <row r="34" spans="1:11" ht="15" customHeight="1" x14ac:dyDescent="0.3">
      <c r="A34" s="72" t="s">
        <v>42</v>
      </c>
      <c r="B34" s="83">
        <f>((B18-B17)/B17)*100</f>
        <v>-0.75636590368507406</v>
      </c>
      <c r="C34" s="83">
        <f t="shared" si="1"/>
        <v>1.8734079550894993</v>
      </c>
      <c r="D34" s="83">
        <f t="shared" si="1"/>
        <v>2.5245784270567238</v>
      </c>
      <c r="E34" s="83">
        <f t="shared" si="1"/>
        <v>4.3787542168834923</v>
      </c>
      <c r="F34" s="83">
        <f t="shared" si="1"/>
        <v>9.5171685282527267</v>
      </c>
      <c r="G34" s="83">
        <f t="shared" si="1"/>
        <v>40.924284538087271</v>
      </c>
      <c r="H34" s="83">
        <f t="shared" si="1"/>
        <v>-10.546324605737199</v>
      </c>
      <c r="I34" s="83">
        <f t="shared" si="1"/>
        <v>2.8394625705601939</v>
      </c>
      <c r="J34" s="84">
        <f t="shared" si="1"/>
        <v>184.31670833542356</v>
      </c>
      <c r="K34" s="84">
        <f t="shared" si="0"/>
        <v>2.0209878168492712</v>
      </c>
    </row>
    <row r="35" spans="1:11" s="116" customFormat="1" ht="15" customHeight="1" x14ac:dyDescent="0.3">
      <c r="A35" s="72" t="s">
        <v>49</v>
      </c>
      <c r="B35" s="106">
        <f>((B19-B18)/B18)*100</f>
        <v>2.0080311544241352</v>
      </c>
      <c r="C35" s="106">
        <f t="shared" ref="C35:J35" si="2">((C19-C18)/C18)*100</f>
        <v>12.668260052767311</v>
      </c>
      <c r="D35" s="106">
        <f t="shared" si="2"/>
        <v>1.0988417997066335</v>
      </c>
      <c r="E35" s="106">
        <f t="shared" si="2"/>
        <v>-51.439592471530695</v>
      </c>
      <c r="F35" s="106">
        <f t="shared" si="2"/>
        <v>8.340071520173975</v>
      </c>
      <c r="G35" s="106">
        <f t="shared" si="2"/>
        <v>-33.937319709896876</v>
      </c>
      <c r="H35" s="106">
        <f t="shared" si="2"/>
        <v>-1.8387618899081217</v>
      </c>
      <c r="I35" s="106">
        <f t="shared" si="2"/>
        <v>-1.594670490558759</v>
      </c>
      <c r="J35" s="106">
        <f t="shared" si="2"/>
        <v>5.437564454604626</v>
      </c>
      <c r="K35" s="107">
        <f t="shared" si="0"/>
        <v>-1.6830576836399695</v>
      </c>
    </row>
    <row r="36" spans="1:11" ht="17.25" customHeight="1" x14ac:dyDescent="0.3">
      <c r="A36" s="42" t="s">
        <v>0</v>
      </c>
      <c r="B36" s="43"/>
      <c r="C36" s="43"/>
      <c r="D36" s="43"/>
      <c r="E36" s="43"/>
      <c r="F36" s="43"/>
      <c r="G36" s="43"/>
      <c r="H36" s="43"/>
      <c r="I36" s="43"/>
      <c r="J36" s="43"/>
      <c r="K36" s="43"/>
    </row>
    <row r="37" spans="1:11" s="12" customFormat="1" ht="30" customHeight="1" x14ac:dyDescent="0.3">
      <c r="A37" s="85" t="s">
        <v>80</v>
      </c>
      <c r="B37" s="44"/>
      <c r="C37" s="44"/>
      <c r="D37" s="44"/>
      <c r="E37" s="44"/>
      <c r="F37" s="44"/>
      <c r="G37" s="44"/>
      <c r="H37" s="44"/>
      <c r="I37" s="44"/>
      <c r="J37" s="44"/>
      <c r="K37" s="44"/>
    </row>
    <row r="38" spans="1:11" s="121" customFormat="1" ht="20.25" customHeight="1" x14ac:dyDescent="0.3">
      <c r="A38" s="119" t="s">
        <v>88</v>
      </c>
      <c r="B38" s="120"/>
      <c r="C38" s="120"/>
      <c r="D38" s="120"/>
      <c r="E38" s="120"/>
      <c r="F38" s="120"/>
      <c r="G38" s="120"/>
      <c r="H38" s="120"/>
      <c r="I38" s="120"/>
      <c r="J38" s="120"/>
      <c r="K38" s="120"/>
    </row>
    <row r="39" spans="1:11" s="12" customFormat="1" ht="20.25" customHeight="1" x14ac:dyDescent="0.3">
      <c r="A39" s="114" t="s">
        <v>35</v>
      </c>
      <c r="B39" s="113"/>
      <c r="C39" s="113"/>
      <c r="D39" s="113"/>
      <c r="E39" s="113"/>
      <c r="F39" s="113"/>
      <c r="G39" s="113"/>
      <c r="H39" s="113"/>
      <c r="I39" s="113"/>
      <c r="J39" s="113"/>
      <c r="K39" s="113"/>
    </row>
    <row r="40" spans="1:11" ht="30" customHeight="1" x14ac:dyDescent="0.3">
      <c r="A40" s="39" t="s">
        <v>31</v>
      </c>
      <c r="B40" s="22" t="s">
        <v>11</v>
      </c>
      <c r="C40" s="23" t="s">
        <v>13</v>
      </c>
      <c r="D40" s="23" t="s">
        <v>33</v>
      </c>
      <c r="E40" s="23" t="s">
        <v>34</v>
      </c>
      <c r="F40" s="23" t="s">
        <v>14</v>
      </c>
      <c r="G40" s="23" t="s">
        <v>15</v>
      </c>
      <c r="H40" s="23" t="s">
        <v>16</v>
      </c>
      <c r="I40" s="23" t="s">
        <v>17</v>
      </c>
      <c r="J40" s="23" t="s">
        <v>18</v>
      </c>
      <c r="K40" s="34" t="s">
        <v>19</v>
      </c>
    </row>
    <row r="41" spans="1:11" ht="15" customHeight="1" x14ac:dyDescent="0.3">
      <c r="A41" s="72" t="s">
        <v>20</v>
      </c>
      <c r="B41" s="92">
        <v>16.688826742</v>
      </c>
      <c r="C41" s="92">
        <v>4.3544347856999996</v>
      </c>
      <c r="D41" s="92">
        <v>69.149202615999997</v>
      </c>
      <c r="E41" s="92">
        <v>3.2265572256000001</v>
      </c>
      <c r="F41" s="92">
        <v>2.4229428064</v>
      </c>
      <c r="G41" s="92">
        <v>1.3801059669</v>
      </c>
      <c r="H41" s="92">
        <v>2.7779298570000002</v>
      </c>
      <c r="I41" s="93">
        <f>SUM(B41:H41)</f>
        <v>99.999999999600007</v>
      </c>
      <c r="J41" s="92">
        <v>-1.3004876160000001</v>
      </c>
      <c r="K41" s="94">
        <v>98.699512384000002</v>
      </c>
    </row>
    <row r="42" spans="1:11" ht="15" customHeight="1" x14ac:dyDescent="0.3">
      <c r="A42" s="72" t="s">
        <v>21</v>
      </c>
      <c r="B42" s="92">
        <v>14.886544939</v>
      </c>
      <c r="C42" s="92">
        <v>3.6788756005000001</v>
      </c>
      <c r="D42" s="92">
        <v>73.567686766999998</v>
      </c>
      <c r="E42" s="92">
        <v>3.1849069716999998</v>
      </c>
      <c r="F42" s="92">
        <v>1.5338310770000001</v>
      </c>
      <c r="G42" s="92">
        <v>1.0598817007000001</v>
      </c>
      <c r="H42" s="92">
        <v>2.0882729438999998</v>
      </c>
      <c r="I42" s="93">
        <f t="shared" ref="I42:I54" si="3">SUM(B42:H42)</f>
        <v>99.999999999799996</v>
      </c>
      <c r="J42" s="92">
        <v>-0.52528899200000001</v>
      </c>
      <c r="K42" s="94">
        <v>99.474711008</v>
      </c>
    </row>
    <row r="43" spans="1:11" ht="15" customHeight="1" x14ac:dyDescent="0.3">
      <c r="A43" s="72" t="s">
        <v>22</v>
      </c>
      <c r="B43" s="92">
        <v>15.856096173999999</v>
      </c>
      <c r="C43" s="92">
        <v>4.0882897172000003</v>
      </c>
      <c r="D43" s="92">
        <v>70.425569777999996</v>
      </c>
      <c r="E43" s="92">
        <v>5.1236810438999996</v>
      </c>
      <c r="F43" s="92">
        <v>2.2597808516</v>
      </c>
      <c r="G43" s="92">
        <v>1.0989900302</v>
      </c>
      <c r="H43" s="92">
        <v>1.1475924054</v>
      </c>
      <c r="I43" s="93">
        <f t="shared" si="3"/>
        <v>100.00000000029999</v>
      </c>
      <c r="J43" s="92">
        <v>-0.20744853599999999</v>
      </c>
      <c r="K43" s="94">
        <v>99.792551463999999</v>
      </c>
    </row>
    <row r="44" spans="1:11" ht="15" customHeight="1" x14ac:dyDescent="0.3">
      <c r="A44" s="72" t="s">
        <v>23</v>
      </c>
      <c r="B44" s="92">
        <v>15.258346121000001</v>
      </c>
      <c r="C44" s="92">
        <v>3.6749287545999998</v>
      </c>
      <c r="D44" s="92">
        <v>70.024058260999993</v>
      </c>
      <c r="E44" s="92">
        <v>6.5563323810999998</v>
      </c>
      <c r="F44" s="92">
        <v>1.5807139021000001</v>
      </c>
      <c r="G44" s="92">
        <v>1.8477178014</v>
      </c>
      <c r="H44" s="92">
        <v>1.0579027792</v>
      </c>
      <c r="I44" s="93">
        <f t="shared" si="3"/>
        <v>100.00000000040001</v>
      </c>
      <c r="J44" s="92">
        <v>-0.48580335299999999</v>
      </c>
      <c r="K44" s="94">
        <v>99.514196647000006</v>
      </c>
    </row>
    <row r="45" spans="1:11" ht="15" customHeight="1" x14ac:dyDescent="0.3">
      <c r="A45" s="72" t="s">
        <v>24</v>
      </c>
      <c r="B45" s="92">
        <v>15.680400354</v>
      </c>
      <c r="C45" s="92">
        <v>3.4810278059000002</v>
      </c>
      <c r="D45" s="92">
        <v>69.535802977000003</v>
      </c>
      <c r="E45" s="92">
        <v>6.3949268941000001</v>
      </c>
      <c r="F45" s="92">
        <v>1.9875624304999999</v>
      </c>
      <c r="G45" s="92">
        <v>1.8892530627999999</v>
      </c>
      <c r="H45" s="92">
        <v>1.0310264751</v>
      </c>
      <c r="I45" s="93">
        <f t="shared" si="3"/>
        <v>99.999999999400004</v>
      </c>
      <c r="J45" s="92">
        <v>-0.33493300999999998</v>
      </c>
      <c r="K45" s="94">
        <v>99.66506699</v>
      </c>
    </row>
    <row r="46" spans="1:11" ht="15" customHeight="1" x14ac:dyDescent="0.3">
      <c r="A46" s="72" t="s">
        <v>25</v>
      </c>
      <c r="B46" s="92">
        <v>15.484072863</v>
      </c>
      <c r="C46" s="92">
        <v>3.7370797599999999</v>
      </c>
      <c r="D46" s="92">
        <v>71.040891474999995</v>
      </c>
      <c r="E46" s="92">
        <v>2.5345663255000002</v>
      </c>
      <c r="F46" s="92">
        <v>3.7204303325999999</v>
      </c>
      <c r="G46" s="92">
        <v>1.4193964462999999</v>
      </c>
      <c r="H46" s="92">
        <v>2.0635627979</v>
      </c>
      <c r="I46" s="93">
        <f t="shared" si="3"/>
        <v>100.00000000029999</v>
      </c>
      <c r="J46" s="92">
        <v>-0.356350324</v>
      </c>
      <c r="K46" s="94">
        <v>99.643649675999995</v>
      </c>
    </row>
    <row r="47" spans="1:11" ht="15" customHeight="1" x14ac:dyDescent="0.3">
      <c r="A47" s="72" t="s">
        <v>26</v>
      </c>
      <c r="B47" s="92">
        <v>15.239328109000001</v>
      </c>
      <c r="C47" s="92">
        <v>3.1927462448999999</v>
      </c>
      <c r="D47" s="92">
        <v>71.496871850000005</v>
      </c>
      <c r="E47" s="92">
        <v>2.2391118587999999</v>
      </c>
      <c r="F47" s="92">
        <v>4.3563145512999997</v>
      </c>
      <c r="G47" s="92">
        <v>1.3151312373999999</v>
      </c>
      <c r="H47" s="92">
        <v>2.160496148</v>
      </c>
      <c r="I47" s="93">
        <f t="shared" si="3"/>
        <v>99.999999999400018</v>
      </c>
      <c r="J47" s="92">
        <v>-0.53363052300000002</v>
      </c>
      <c r="K47" s="94">
        <v>99.466369477000001</v>
      </c>
    </row>
    <row r="48" spans="1:11" ht="15" customHeight="1" x14ac:dyDescent="0.3">
      <c r="A48" s="72" t="s">
        <v>27</v>
      </c>
      <c r="B48" s="92">
        <v>15.183218219</v>
      </c>
      <c r="C48" s="92">
        <v>3.3178444063999999</v>
      </c>
      <c r="D48" s="92">
        <v>71.641259117000004</v>
      </c>
      <c r="E48" s="92">
        <v>2.1628867249999999</v>
      </c>
      <c r="F48" s="92">
        <v>4.2468030175000004</v>
      </c>
      <c r="G48" s="92">
        <v>1.2479462616000001</v>
      </c>
      <c r="H48" s="92">
        <v>2.2000422535999999</v>
      </c>
      <c r="I48" s="93">
        <f t="shared" si="3"/>
        <v>100.00000000010002</v>
      </c>
      <c r="J48" s="92">
        <v>-0.57252725800000004</v>
      </c>
      <c r="K48" s="94">
        <v>99.427472742000006</v>
      </c>
    </row>
    <row r="49" spans="1:11" ht="15" customHeight="1" x14ac:dyDescent="0.3">
      <c r="A49" s="72" t="s">
        <v>28</v>
      </c>
      <c r="B49" s="92">
        <v>15.701366317</v>
      </c>
      <c r="C49" s="92">
        <v>3.4818320053999998</v>
      </c>
      <c r="D49" s="92">
        <v>71.233665685000005</v>
      </c>
      <c r="E49" s="92">
        <v>2.2070093303</v>
      </c>
      <c r="F49" s="92">
        <v>3.9313936503</v>
      </c>
      <c r="G49" s="92">
        <v>1.1986398626000001</v>
      </c>
      <c r="H49" s="92">
        <v>2.2460931495000001</v>
      </c>
      <c r="I49" s="93">
        <f t="shared" si="3"/>
        <v>100.0000000001</v>
      </c>
      <c r="J49" s="92">
        <v>-0.64717860500000002</v>
      </c>
      <c r="K49" s="94">
        <v>99.352821395000007</v>
      </c>
    </row>
    <row r="50" spans="1:11" ht="15" customHeight="1" x14ac:dyDescent="0.3">
      <c r="A50" s="72" t="s">
        <v>29</v>
      </c>
      <c r="B50" s="92">
        <v>14.880980486</v>
      </c>
      <c r="C50" s="92">
        <v>3.1870538846000001</v>
      </c>
      <c r="D50" s="92">
        <v>69.261622574</v>
      </c>
      <c r="E50" s="92">
        <v>4.4144506478999999</v>
      </c>
      <c r="F50" s="92">
        <v>3.7903420831000001</v>
      </c>
      <c r="G50" s="92">
        <v>2.1101266908</v>
      </c>
      <c r="H50" s="92">
        <v>2.3554236339000001</v>
      </c>
      <c r="I50" s="93">
        <f t="shared" si="3"/>
        <v>100.00000000030001</v>
      </c>
      <c r="J50" s="92">
        <v>-0.440703707</v>
      </c>
      <c r="K50" s="94">
        <v>99.559296293000003</v>
      </c>
    </row>
    <row r="51" spans="1:11" ht="15" customHeight="1" x14ac:dyDescent="0.3">
      <c r="A51" s="72" t="s">
        <v>30</v>
      </c>
      <c r="B51" s="92">
        <v>14.429756625</v>
      </c>
      <c r="C51" s="92">
        <v>3.1904980026</v>
      </c>
      <c r="D51" s="92">
        <v>69.169582818999999</v>
      </c>
      <c r="E51" s="92">
        <v>4.5291459105999996</v>
      </c>
      <c r="F51" s="92">
        <v>3.9836972681999998</v>
      </c>
      <c r="G51" s="92">
        <v>2.2653830771000001</v>
      </c>
      <c r="H51" s="92">
        <v>2.4319362969</v>
      </c>
      <c r="I51" s="93">
        <f t="shared" si="3"/>
        <v>99.999999999399989</v>
      </c>
      <c r="J51" s="92">
        <v>-0.94277211999999999</v>
      </c>
      <c r="K51" s="94">
        <v>99.057227879999999</v>
      </c>
    </row>
    <row r="52" spans="1:11" ht="15" customHeight="1" x14ac:dyDescent="0.3">
      <c r="A52" s="72" t="s">
        <v>43</v>
      </c>
      <c r="B52" s="92">
        <v>14.878566555000001</v>
      </c>
      <c r="C52" s="92">
        <v>3.0506389616999998</v>
      </c>
      <c r="D52" s="92">
        <v>69.618500984999997</v>
      </c>
      <c r="E52" s="92">
        <v>4.3122562797999997</v>
      </c>
      <c r="F52" s="92">
        <v>3.3216846531000002</v>
      </c>
      <c r="G52" s="92">
        <v>2.2157889668999999</v>
      </c>
      <c r="H52" s="92">
        <v>2.6025635989000002</v>
      </c>
      <c r="I52" s="93">
        <f t="shared" si="3"/>
        <v>100.00000000039999</v>
      </c>
      <c r="J52" s="92">
        <v>-0.44898187899999997</v>
      </c>
      <c r="K52" s="94">
        <v>99.551018120999998</v>
      </c>
    </row>
    <row r="53" spans="1:11" ht="15" customHeight="1" x14ac:dyDescent="0.3">
      <c r="A53" s="72" t="s">
        <v>42</v>
      </c>
      <c r="B53" s="92">
        <v>14.358330724</v>
      </c>
      <c r="C53" s="92">
        <v>3.0219818316999998</v>
      </c>
      <c r="D53" s="92">
        <v>69.4053361</v>
      </c>
      <c r="E53" s="92">
        <v>4.3768017365</v>
      </c>
      <c r="F53" s="92">
        <v>3.5373726082000001</v>
      </c>
      <c r="G53" s="92">
        <v>3.0363682097</v>
      </c>
      <c r="H53" s="92">
        <v>2.2638087904000002</v>
      </c>
      <c r="I53" s="93">
        <f t="shared" si="3"/>
        <v>100.00000000050001</v>
      </c>
      <c r="J53" s="92">
        <v>-1.2412846850000001</v>
      </c>
      <c r="K53" s="94">
        <v>98.758715315000003</v>
      </c>
    </row>
    <row r="54" spans="1:11" s="116" customFormat="1" ht="15" customHeight="1" x14ac:dyDescent="0.3">
      <c r="A54" s="72" t="s">
        <v>49</v>
      </c>
      <c r="B54" s="108">
        <v>14.884001253999999</v>
      </c>
      <c r="C54" s="108">
        <v>3.4599897849999999</v>
      </c>
      <c r="D54" s="108">
        <v>71.305071888000001</v>
      </c>
      <c r="E54" s="108">
        <v>2.1598350115999998</v>
      </c>
      <c r="F54" s="108">
        <v>3.8944963987999999</v>
      </c>
      <c r="G54" s="108">
        <v>2.0384121803999999</v>
      </c>
      <c r="H54" s="108">
        <v>2.2581934822999998</v>
      </c>
      <c r="I54" s="109">
        <f t="shared" si="3"/>
        <v>100.0000000001</v>
      </c>
      <c r="J54" s="108">
        <v>-1.3299892870000001</v>
      </c>
      <c r="K54" s="110">
        <v>98.670010712999996</v>
      </c>
    </row>
    <row r="55" spans="1:11" ht="30" customHeight="1" x14ac:dyDescent="0.3">
      <c r="A55" s="20" t="s">
        <v>32</v>
      </c>
      <c r="B55" s="24"/>
      <c r="C55" s="24"/>
      <c r="D55" s="24"/>
      <c r="E55" s="24"/>
      <c r="F55" s="24"/>
      <c r="G55" s="24"/>
      <c r="H55" s="24"/>
      <c r="I55" s="24"/>
      <c r="J55" s="24"/>
      <c r="K55" s="24"/>
    </row>
    <row r="56" spans="1:11" ht="30" customHeight="1" x14ac:dyDescent="0.3">
      <c r="A56" s="39" t="s">
        <v>31</v>
      </c>
      <c r="B56" s="22" t="str">
        <f>B40</f>
        <v>Fournitures</v>
      </c>
      <c r="C56" s="23" t="s">
        <v>13</v>
      </c>
      <c r="D56" s="23" t="s">
        <v>33</v>
      </c>
      <c r="E56" s="23" t="s">
        <v>34</v>
      </c>
      <c r="F56" s="23" t="s">
        <v>14</v>
      </c>
      <c r="G56" s="23" t="s">
        <v>15</v>
      </c>
      <c r="H56" s="23" t="s">
        <v>16</v>
      </c>
      <c r="I56" s="23" t="s">
        <v>17</v>
      </c>
      <c r="J56" s="23" t="s">
        <v>18</v>
      </c>
      <c r="K56" s="34" t="s">
        <v>19</v>
      </c>
    </row>
    <row r="57" spans="1:11" ht="15" customHeight="1" x14ac:dyDescent="0.3">
      <c r="A57" s="90" t="s">
        <v>20</v>
      </c>
      <c r="B57" s="78" t="s">
        <v>1</v>
      </c>
      <c r="C57" s="78" t="s">
        <v>1</v>
      </c>
      <c r="D57" s="78" t="s">
        <v>1</v>
      </c>
      <c r="E57" s="78" t="s">
        <v>1</v>
      </c>
      <c r="F57" s="78" t="s">
        <v>1</v>
      </c>
      <c r="G57" s="78" t="s">
        <v>1</v>
      </c>
      <c r="H57" s="78" t="s">
        <v>1</v>
      </c>
      <c r="I57" s="78" t="s">
        <v>1</v>
      </c>
      <c r="J57" s="78" t="s">
        <v>1</v>
      </c>
      <c r="K57" s="79" t="s">
        <v>1</v>
      </c>
    </row>
    <row r="58" spans="1:11" ht="15" customHeight="1" x14ac:dyDescent="0.3">
      <c r="A58" s="91" t="s">
        <v>21</v>
      </c>
      <c r="B58" s="83">
        <f t="shared" ref="B58:B70" si="4">((B42-B41)/B41)*100</f>
        <v>-10.79933197738988</v>
      </c>
      <c r="C58" s="83">
        <f t="shared" ref="C58:K66" si="5">((C42-C41)/C41)*100</f>
        <v>-15.514279543662971</v>
      </c>
      <c r="D58" s="83">
        <f t="shared" si="5"/>
        <v>6.389783227923493</v>
      </c>
      <c r="E58" s="83">
        <f t="shared" si="5"/>
        <v>-1.2908574368227788</v>
      </c>
      <c r="F58" s="83">
        <f t="shared" si="5"/>
        <v>-36.695531031582171</v>
      </c>
      <c r="G58" s="83">
        <f t="shared" si="5"/>
        <v>-23.202875277707047</v>
      </c>
      <c r="H58" s="83">
        <f t="shared" si="5"/>
        <v>-24.826289668983542</v>
      </c>
      <c r="I58" s="83">
        <f t="shared" si="5"/>
        <v>1.9998935840783773E-10</v>
      </c>
      <c r="J58" s="83">
        <f t="shared" si="5"/>
        <v>-59.608304951363721</v>
      </c>
      <c r="K58" s="84">
        <f t="shared" si="5"/>
        <v>0.78541282046461669</v>
      </c>
    </row>
    <row r="59" spans="1:11" ht="15" customHeight="1" x14ac:dyDescent="0.3">
      <c r="A59" s="91" t="s">
        <v>22</v>
      </c>
      <c r="B59" s="83">
        <f t="shared" si="4"/>
        <v>6.5129366080100546</v>
      </c>
      <c r="C59" s="83">
        <f t="shared" ref="C59:C66" si="6">((C43-C42)/C42)*100</f>
        <v>11.128783931817546</v>
      </c>
      <c r="D59" s="83">
        <f t="shared" si="5"/>
        <v>-4.2710558494948492</v>
      </c>
      <c r="E59" s="83">
        <f t="shared" ref="E59:I66" si="7">((E43-E42)/E42)*100</f>
        <v>60.873805402395952</v>
      </c>
      <c r="F59" s="83">
        <f t="shared" si="7"/>
        <v>47.329186732862098</v>
      </c>
      <c r="G59" s="83">
        <f t="shared" si="7"/>
        <v>3.6898768489134905</v>
      </c>
      <c r="H59" s="83">
        <f t="shared" si="7"/>
        <v>-45.045861521493038</v>
      </c>
      <c r="I59" s="83">
        <f t="shared" si="7"/>
        <v>4.9999471230066736E-10</v>
      </c>
      <c r="J59" s="83">
        <f t="shared" si="5"/>
        <v>-60.507732094260213</v>
      </c>
      <c r="K59" s="84">
        <f t="shared" si="5"/>
        <v>0.31951885336408514</v>
      </c>
    </row>
    <row r="60" spans="1:11" ht="15" customHeight="1" x14ac:dyDescent="0.3">
      <c r="A60" s="91" t="s">
        <v>23</v>
      </c>
      <c r="B60" s="83">
        <f t="shared" si="4"/>
        <v>-3.7698437650760344</v>
      </c>
      <c r="C60" s="83">
        <f t="shared" si="6"/>
        <v>-10.110852977491634</v>
      </c>
      <c r="D60" s="83">
        <f t="shared" si="5"/>
        <v>-0.57012178710896255</v>
      </c>
      <c r="E60" s="83">
        <f t="shared" si="7"/>
        <v>27.961368495129957</v>
      </c>
      <c r="F60" s="83">
        <f t="shared" si="7"/>
        <v>-30.050124064871063</v>
      </c>
      <c r="G60" s="83">
        <f t="shared" si="7"/>
        <v>68.128713693948853</v>
      </c>
      <c r="H60" s="83">
        <f t="shared" si="7"/>
        <v>-7.8154600690946667</v>
      </c>
      <c r="I60" s="83">
        <f t="shared" si="7"/>
        <v>1.0001599548529166E-10</v>
      </c>
      <c r="J60" s="83">
        <f t="shared" si="5"/>
        <v>134.18017903004144</v>
      </c>
      <c r="K60" s="84">
        <f t="shared" si="5"/>
        <v>-0.27893346037996558</v>
      </c>
    </row>
    <row r="61" spans="1:11" ht="15" customHeight="1" x14ac:dyDescent="0.3">
      <c r="A61" s="91" t="s">
        <v>24</v>
      </c>
      <c r="B61" s="83">
        <f t="shared" si="4"/>
        <v>2.7660549161296548</v>
      </c>
      <c r="C61" s="83">
        <f t="shared" si="6"/>
        <v>-5.2763185805245607</v>
      </c>
      <c r="D61" s="83">
        <f t="shared" si="5"/>
        <v>-0.69726790495363911</v>
      </c>
      <c r="E61" s="83">
        <f t="shared" si="7"/>
        <v>-2.4618258748638917</v>
      </c>
      <c r="F61" s="83">
        <f t="shared" si="7"/>
        <v>25.738277360596122</v>
      </c>
      <c r="G61" s="83">
        <f t="shared" si="7"/>
        <v>2.2479223487769104</v>
      </c>
      <c r="H61" s="83">
        <f t="shared" si="7"/>
        <v>-2.5405268450399747</v>
      </c>
      <c r="I61" s="83">
        <f t="shared" si="7"/>
        <v>-1.0000036354500498E-9</v>
      </c>
      <c r="J61" s="83">
        <f t="shared" si="5"/>
        <v>-31.05584637658934</v>
      </c>
      <c r="K61" s="84">
        <f t="shared" si="5"/>
        <v>0.15160685418098305</v>
      </c>
    </row>
    <row r="62" spans="1:11" ht="15" customHeight="1" x14ac:dyDescent="0.3">
      <c r="A62" s="91" t="s">
        <v>25</v>
      </c>
      <c r="B62" s="83">
        <f t="shared" si="4"/>
        <v>-1.2520566220741784</v>
      </c>
      <c r="C62" s="83">
        <f t="shared" si="6"/>
        <v>7.3556423096080072</v>
      </c>
      <c r="D62" s="83">
        <f t="shared" si="5"/>
        <v>2.1644799276968474</v>
      </c>
      <c r="E62" s="83">
        <f t="shared" si="7"/>
        <v>-60.365984358032186</v>
      </c>
      <c r="F62" s="83">
        <f t="shared" si="7"/>
        <v>87.185583481977574</v>
      </c>
      <c r="G62" s="83">
        <f t="shared" si="7"/>
        <v>-24.869967171239672</v>
      </c>
      <c r="H62" s="83">
        <f t="shared" si="7"/>
        <v>100.14644121528049</v>
      </c>
      <c r="I62" s="83">
        <f t="shared" si="7"/>
        <v>8.9998763997385793E-10</v>
      </c>
      <c r="J62" s="83">
        <f t="shared" si="5"/>
        <v>6.3945067701747345</v>
      </c>
      <c r="K62" s="84">
        <f t="shared" si="5"/>
        <v>-2.1489288721546908E-2</v>
      </c>
    </row>
    <row r="63" spans="1:11" ht="15" customHeight="1" x14ac:dyDescent="0.3">
      <c r="A63" s="91" t="s">
        <v>26</v>
      </c>
      <c r="B63" s="83">
        <f t="shared" si="4"/>
        <v>-1.5806225930700024</v>
      </c>
      <c r="C63" s="83">
        <f t="shared" si="6"/>
        <v>-14.565745182275691</v>
      </c>
      <c r="D63" s="83">
        <f t="shared" si="5"/>
        <v>0.64185621201061938</v>
      </c>
      <c r="E63" s="83">
        <f t="shared" si="7"/>
        <v>-11.657002767197866</v>
      </c>
      <c r="F63" s="83">
        <f t="shared" si="7"/>
        <v>17.091684613151081</v>
      </c>
      <c r="G63" s="83">
        <f t="shared" si="7"/>
        <v>-7.3457425634531139</v>
      </c>
      <c r="H63" s="83">
        <f t="shared" si="7"/>
        <v>4.6973782527309069</v>
      </c>
      <c r="I63" s="83">
        <f t="shared" si="7"/>
        <v>-8.9997342911104298E-10</v>
      </c>
      <c r="J63" s="83">
        <f t="shared" si="5"/>
        <v>49.748853041592866</v>
      </c>
      <c r="K63" s="84">
        <f t="shared" si="5"/>
        <v>-0.17791419681679346</v>
      </c>
    </row>
    <row r="64" spans="1:11" ht="15" customHeight="1" x14ac:dyDescent="0.3">
      <c r="A64" s="91" t="s">
        <v>27</v>
      </c>
      <c r="B64" s="83">
        <f t="shared" si="4"/>
        <v>-0.3681913638099496</v>
      </c>
      <c r="C64" s="83">
        <f t="shared" si="6"/>
        <v>3.9181993150826857</v>
      </c>
      <c r="D64" s="83">
        <f t="shared" si="5"/>
        <v>0.20194906890880854</v>
      </c>
      <c r="E64" s="83">
        <f t="shared" si="7"/>
        <v>-3.4042575184631931</v>
      </c>
      <c r="F64" s="83">
        <f t="shared" si="7"/>
        <v>-2.5138573560377795</v>
      </c>
      <c r="G64" s="83">
        <f t="shared" si="7"/>
        <v>-5.1086137937704068</v>
      </c>
      <c r="H64" s="83">
        <f t="shared" si="7"/>
        <v>1.8304177786481264</v>
      </c>
      <c r="I64" s="83">
        <f t="shared" si="7"/>
        <v>6.9999828156562021E-10</v>
      </c>
      <c r="J64" s="83">
        <f t="shared" si="5"/>
        <v>7.289076116060178</v>
      </c>
      <c r="K64" s="84">
        <f t="shared" si="5"/>
        <v>-3.9105413422160451E-2</v>
      </c>
    </row>
    <row r="65" spans="1:11" ht="15" customHeight="1" x14ac:dyDescent="0.3">
      <c r="A65" s="91" t="s">
        <v>28</v>
      </c>
      <c r="B65" s="83">
        <f t="shared" si="4"/>
        <v>3.4126368371074212</v>
      </c>
      <c r="C65" s="83">
        <f t="shared" si="6"/>
        <v>4.9425946160607737</v>
      </c>
      <c r="D65" s="83">
        <f t="shared" si="5"/>
        <v>-0.56893672308905519</v>
      </c>
      <c r="E65" s="83">
        <f t="shared" si="7"/>
        <v>2.0399868744860004</v>
      </c>
      <c r="F65" s="83">
        <f t="shared" si="7"/>
        <v>-7.4269836839683467</v>
      </c>
      <c r="G65" s="83">
        <f t="shared" si="7"/>
        <v>-3.9510033818911356</v>
      </c>
      <c r="H65" s="83">
        <f t="shared" si="7"/>
        <v>2.0931823388685169</v>
      </c>
      <c r="I65" s="83">
        <f t="shared" si="7"/>
        <v>-1.421085471518779E-14</v>
      </c>
      <c r="J65" s="83">
        <f t="shared" si="5"/>
        <v>13.03891578206744</v>
      </c>
      <c r="K65" s="84">
        <f t="shared" si="5"/>
        <v>-7.508120737787348E-2</v>
      </c>
    </row>
    <row r="66" spans="1:11" ht="15" customHeight="1" x14ac:dyDescent="0.3">
      <c r="A66" s="91" t="s">
        <v>29</v>
      </c>
      <c r="B66" s="83">
        <f t="shared" si="4"/>
        <v>-5.2249327506725374</v>
      </c>
      <c r="C66" s="83">
        <f t="shared" si="6"/>
        <v>-8.4661787341498993</v>
      </c>
      <c r="D66" s="83">
        <f t="shared" si="5"/>
        <v>-2.7684144737412648</v>
      </c>
      <c r="E66" s="83">
        <f t="shared" si="7"/>
        <v>100.01957342427461</v>
      </c>
      <c r="F66" s="83">
        <f t="shared" si="7"/>
        <v>-3.5878260928980339</v>
      </c>
      <c r="G66" s="83">
        <f t="shared" si="7"/>
        <v>76.043426940838657</v>
      </c>
      <c r="H66" s="83">
        <f t="shared" si="7"/>
        <v>4.8675846068244297</v>
      </c>
      <c r="I66" s="83">
        <f t="shared" si="7"/>
        <v>2.00003569261553E-10</v>
      </c>
      <c r="J66" s="83">
        <f t="shared" si="5"/>
        <v>-31.903851024247011</v>
      </c>
      <c r="K66" s="84">
        <f t="shared" si="5"/>
        <v>0.2078198636947689</v>
      </c>
    </row>
    <row r="67" spans="1:11" ht="15" customHeight="1" x14ac:dyDescent="0.3">
      <c r="A67" s="91" t="s">
        <v>30</v>
      </c>
      <c r="B67" s="83">
        <f t="shared" si="4"/>
        <v>-3.0322186190924141</v>
      </c>
      <c r="C67" s="83">
        <f t="shared" ref="C67:K67" si="8">((C51-C50)/C50)*100</f>
        <v>0.10806588544492901</v>
      </c>
      <c r="D67" s="83">
        <f t="shared" si="8"/>
        <v>-0.13288709039651125</v>
      </c>
      <c r="E67" s="83">
        <f t="shared" si="8"/>
        <v>2.598177482277698</v>
      </c>
      <c r="F67" s="83">
        <f t="shared" si="8"/>
        <v>5.1012594868973054</v>
      </c>
      <c r="G67" s="83">
        <f t="shared" si="8"/>
        <v>7.3576807959875907</v>
      </c>
      <c r="H67" s="83">
        <f t="shared" si="8"/>
        <v>3.2483610123803435</v>
      </c>
      <c r="I67" s="83">
        <f t="shared" si="8"/>
        <v>-9.0001606167518838E-10</v>
      </c>
      <c r="J67" s="83">
        <f t="shared" si="8"/>
        <v>113.92425455590731</v>
      </c>
      <c r="K67" s="84">
        <f t="shared" si="8"/>
        <v>-0.50429084143225689</v>
      </c>
    </row>
    <row r="68" spans="1:11" ht="15" customHeight="1" x14ac:dyDescent="0.3">
      <c r="A68" s="91" t="s">
        <v>43</v>
      </c>
      <c r="B68" s="83">
        <f t="shared" si="4"/>
        <v>3.1103083833196754</v>
      </c>
      <c r="C68" s="83">
        <f t="shared" ref="C68:K68" si="9">((C52-C51)/C51)*100</f>
        <v>-4.3836116112916015</v>
      </c>
      <c r="D68" s="83">
        <f t="shared" si="9"/>
        <v>0.64901094918370172</v>
      </c>
      <c r="E68" s="83">
        <f t="shared" si="9"/>
        <v>-4.7887534444936302</v>
      </c>
      <c r="F68" s="83">
        <f t="shared" si="9"/>
        <v>-16.618045261233529</v>
      </c>
      <c r="G68" s="83">
        <f t="shared" si="9"/>
        <v>-2.1892151796016499</v>
      </c>
      <c r="H68" s="83">
        <f t="shared" si="9"/>
        <v>7.0161090246278075</v>
      </c>
      <c r="I68" s="83">
        <f t="shared" si="9"/>
        <v>1.00000363546005E-9</v>
      </c>
      <c r="J68" s="83">
        <f t="shared" si="9"/>
        <v>-52.376415310202432</v>
      </c>
      <c r="K68" s="84">
        <f t="shared" si="9"/>
        <v>0.49848986446318388</v>
      </c>
    </row>
    <row r="69" spans="1:11" ht="15" customHeight="1" x14ac:dyDescent="0.3">
      <c r="A69" s="91" t="s">
        <v>42</v>
      </c>
      <c r="B69" s="83">
        <f t="shared" si="4"/>
        <v>-3.4965453767128762</v>
      </c>
      <c r="C69" s="83">
        <f t="shared" ref="C69:K69" si="10">((C53-C52)/C52)*100</f>
        <v>-0.93938123651415473</v>
      </c>
      <c r="D69" s="83">
        <f t="shared" si="10"/>
        <v>-0.30618999545239584</v>
      </c>
      <c r="E69" s="83">
        <f t="shared" si="10"/>
        <v>1.4967908331968138</v>
      </c>
      <c r="F69" s="83">
        <f t="shared" si="10"/>
        <v>6.4933302713942664</v>
      </c>
      <c r="G69" s="83">
        <f t="shared" si="10"/>
        <v>37.03327595985062</v>
      </c>
      <c r="H69" s="83">
        <f t="shared" si="10"/>
        <v>-13.016197131289248</v>
      </c>
      <c r="I69" s="83">
        <f t="shared" si="10"/>
        <v>1.0001599548519163E-10</v>
      </c>
      <c r="J69" s="84">
        <f t="shared" si="10"/>
        <v>176.46654420990566</v>
      </c>
      <c r="K69" s="84">
        <f t="shared" si="10"/>
        <v>-0.79587614567335208</v>
      </c>
    </row>
    <row r="70" spans="1:11" s="116" customFormat="1" ht="15" customHeight="1" x14ac:dyDescent="0.3">
      <c r="A70" s="122" t="s">
        <v>49</v>
      </c>
      <c r="B70" s="106">
        <f t="shared" si="4"/>
        <v>3.6610838690415397</v>
      </c>
      <c r="C70" s="106">
        <f t="shared" ref="C70:J70" si="11">((C54-C53)/C53)*100</f>
        <v>14.494063091491224</v>
      </c>
      <c r="D70" s="106">
        <f t="shared" si="11"/>
        <v>2.7371609947437472</v>
      </c>
      <c r="E70" s="106">
        <f t="shared" si="11"/>
        <v>-50.652665082171247</v>
      </c>
      <c r="F70" s="106">
        <f t="shared" si="11"/>
        <v>10.095735738218515</v>
      </c>
      <c r="G70" s="106">
        <f t="shared" si="11"/>
        <v>-32.866765832678787</v>
      </c>
      <c r="H70" s="106">
        <f t="shared" si="11"/>
        <v>-0.24804692533277684</v>
      </c>
      <c r="I70" s="106">
        <f t="shared" si="11"/>
        <v>-4.0000713852150593E-10</v>
      </c>
      <c r="J70" s="106">
        <f t="shared" si="11"/>
        <v>7.1461932199703222</v>
      </c>
      <c r="K70" s="107">
        <f>((K54-K53)/K53)*100</f>
        <v>-8.9819517920089978E-2</v>
      </c>
    </row>
    <row r="71" spans="1:11" ht="17.25" customHeight="1" x14ac:dyDescent="0.3">
      <c r="A71" s="13" t="s">
        <v>0</v>
      </c>
      <c r="B71" s="14"/>
      <c r="C71" s="14"/>
      <c r="D71" s="14"/>
      <c r="E71" s="14"/>
      <c r="F71" s="14"/>
      <c r="G71" s="14"/>
      <c r="H71" s="14"/>
      <c r="I71" s="14"/>
      <c r="J71" s="14"/>
      <c r="K71" s="14"/>
    </row>
    <row r="72" spans="1:11" s="12" customFormat="1" ht="12" customHeight="1" x14ac:dyDescent="0.3">
      <c r="A72" s="85" t="s">
        <v>80</v>
      </c>
      <c r="B72" s="44"/>
      <c r="C72" s="44"/>
      <c r="D72" s="44"/>
      <c r="E72" s="44"/>
      <c r="F72" s="44"/>
      <c r="G72" s="44"/>
      <c r="H72" s="44"/>
      <c r="I72" s="44"/>
      <c r="J72" s="44"/>
      <c r="K72" s="44"/>
    </row>
  </sheetData>
  <mergeCells count="1">
    <mergeCell ref="A2:B2"/>
  </mergeCells>
  <phoneticPr fontId="0" type="noConversion"/>
  <hyperlinks>
    <hyperlink ref="A2" location="'Table of contents'!A1" display="Back to Table of Contents"/>
    <hyperlink ref="A2:B2" location="'Table des matières'!A1" display="Retour à la table des matières"/>
  </hyperlinks>
  <pageMargins left="0.75" right="0.75" top="0.75" bottom="0.57499999999999996" header="0.375" footer="0.375"/>
  <pageSetup scale="59" orientation="landscape" r:id="rId1"/>
  <headerFooter alignWithMargins="0">
    <oddFooter>&amp;L&amp;L&amp;"Arial"&amp;9© 2020 ICIS</oddFooter>
  </headerFooter>
  <rowBreaks count="1" manualBreakCount="1">
    <brk id="37"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72"/>
  <sheetViews>
    <sheetView showGridLines="0" topLeftCell="A2" zoomScaleNormal="100" zoomScaleSheetLayoutView="70" workbookViewId="0"/>
  </sheetViews>
  <sheetFormatPr defaultColWidth="9.33203125" defaultRowHeight="15" customHeight="1" x14ac:dyDescent="0.3"/>
  <cols>
    <col min="1" max="1" width="17.6640625" style="3" customWidth="1"/>
    <col min="2" max="11" width="16.08203125" style="2" customWidth="1"/>
    <col min="12" max="16384" width="9.33203125" style="2"/>
  </cols>
  <sheetData>
    <row r="1" spans="1:11" s="60" customFormat="1" ht="15" hidden="1" customHeight="1" x14ac:dyDescent="0.3">
      <c r="A1" s="60" t="s">
        <v>77</v>
      </c>
      <c r="B1" s="61"/>
      <c r="C1" s="61"/>
      <c r="D1" s="61"/>
      <c r="E1" s="61"/>
      <c r="F1" s="61"/>
      <c r="G1" s="61"/>
      <c r="H1" s="61"/>
      <c r="I1" s="61"/>
      <c r="J1" s="61"/>
      <c r="K1" s="61"/>
    </row>
    <row r="2" spans="1:11" s="11" customFormat="1" ht="24" customHeight="1" x14ac:dyDescent="0.3">
      <c r="A2" s="123" t="s">
        <v>10</v>
      </c>
      <c r="B2" s="123"/>
    </row>
    <row r="3" spans="1:11" s="65" customFormat="1" ht="20.25" customHeight="1" x14ac:dyDescent="0.3">
      <c r="A3" s="63" t="s">
        <v>89</v>
      </c>
      <c r="B3" s="62"/>
      <c r="C3" s="64"/>
      <c r="D3" s="64"/>
      <c r="E3" s="64"/>
      <c r="F3" s="64"/>
      <c r="G3" s="64"/>
      <c r="H3" s="64"/>
      <c r="I3" s="64"/>
      <c r="J3" s="64"/>
      <c r="K3" s="64"/>
    </row>
    <row r="4" spans="1:11" s="12" customFormat="1" ht="20.25" customHeight="1" x14ac:dyDescent="0.3">
      <c r="A4" s="114" t="s">
        <v>12</v>
      </c>
      <c r="B4" s="113"/>
      <c r="C4" s="113"/>
      <c r="D4" s="113"/>
      <c r="E4" s="113"/>
      <c r="F4" s="113"/>
      <c r="G4" s="113"/>
      <c r="H4" s="113"/>
      <c r="I4" s="113"/>
      <c r="J4" s="113"/>
      <c r="K4" s="113"/>
    </row>
    <row r="5" spans="1:11" ht="30" customHeight="1" x14ac:dyDescent="0.3">
      <c r="A5" s="39" t="s">
        <v>31</v>
      </c>
      <c r="B5" s="22" t="s">
        <v>11</v>
      </c>
      <c r="C5" s="23" t="s">
        <v>13</v>
      </c>
      <c r="D5" s="23" t="s">
        <v>33</v>
      </c>
      <c r="E5" s="23" t="s">
        <v>34</v>
      </c>
      <c r="F5" s="23" t="s">
        <v>14</v>
      </c>
      <c r="G5" s="23" t="s">
        <v>15</v>
      </c>
      <c r="H5" s="23" t="s">
        <v>16</v>
      </c>
      <c r="I5" s="23" t="s">
        <v>17</v>
      </c>
      <c r="J5" s="23" t="s">
        <v>18</v>
      </c>
      <c r="K5" s="34" t="s">
        <v>19</v>
      </c>
    </row>
    <row r="6" spans="1:11" ht="15" customHeight="1" x14ac:dyDescent="0.3">
      <c r="A6" s="71" t="s">
        <v>20</v>
      </c>
      <c r="B6" s="73">
        <v>224812661.99999997</v>
      </c>
      <c r="C6" s="73">
        <v>49656767</v>
      </c>
      <c r="D6" s="73">
        <v>1018438387.0000004</v>
      </c>
      <c r="E6" s="73">
        <v>71418611.99999997</v>
      </c>
      <c r="F6" s="73">
        <v>57269176</v>
      </c>
      <c r="G6" s="73">
        <v>11845193</v>
      </c>
      <c r="H6" s="73">
        <v>52509102</v>
      </c>
      <c r="I6" s="73">
        <v>1485949899.0000002</v>
      </c>
      <c r="J6" s="73">
        <v>-63510272</v>
      </c>
      <c r="K6" s="74">
        <v>1422439626.9999988</v>
      </c>
    </row>
    <row r="7" spans="1:11" ht="15" customHeight="1" x14ac:dyDescent="0.3">
      <c r="A7" s="71" t="s">
        <v>21</v>
      </c>
      <c r="B7" s="73">
        <v>232839113.99999985</v>
      </c>
      <c r="C7" s="73">
        <v>52848757.999999985</v>
      </c>
      <c r="D7" s="73">
        <v>1079472855</v>
      </c>
      <c r="E7" s="73">
        <v>71848981.000000015</v>
      </c>
      <c r="F7" s="73">
        <v>62709054.99999997</v>
      </c>
      <c r="G7" s="73">
        <v>14123094.999999998</v>
      </c>
      <c r="H7" s="73">
        <v>59769015.000000007</v>
      </c>
      <c r="I7" s="73">
        <v>1573610872.9999998</v>
      </c>
      <c r="J7" s="73">
        <v>-62297707</v>
      </c>
      <c r="K7" s="74">
        <v>1511313165.9999995</v>
      </c>
    </row>
    <row r="8" spans="1:11" ht="15" customHeight="1" x14ac:dyDescent="0.3">
      <c r="A8" s="71" t="s">
        <v>22</v>
      </c>
      <c r="B8" s="73">
        <v>246992983</v>
      </c>
      <c r="C8" s="73">
        <v>51994974</v>
      </c>
      <c r="D8" s="73">
        <v>1183430586</v>
      </c>
      <c r="E8" s="73">
        <v>80581423</v>
      </c>
      <c r="F8" s="73">
        <v>68679188</v>
      </c>
      <c r="G8" s="73">
        <v>18886739</v>
      </c>
      <c r="H8" s="73">
        <v>65042172</v>
      </c>
      <c r="I8" s="73">
        <v>1715608065</v>
      </c>
      <c r="J8" s="73">
        <v>-64984342.999999993</v>
      </c>
      <c r="K8" s="74">
        <v>1650623721.9999993</v>
      </c>
    </row>
    <row r="9" spans="1:11" ht="15" customHeight="1" x14ac:dyDescent="0.3">
      <c r="A9" s="71" t="s">
        <v>23</v>
      </c>
      <c r="B9" s="73">
        <v>267701184.99999994</v>
      </c>
      <c r="C9" s="73">
        <v>55442697</v>
      </c>
      <c r="D9" s="73">
        <v>1255810478.9999995</v>
      </c>
      <c r="E9" s="73">
        <v>80242830.999999985</v>
      </c>
      <c r="F9" s="73">
        <v>70302969.000000015</v>
      </c>
      <c r="G9" s="73">
        <v>20691581</v>
      </c>
      <c r="H9" s="73">
        <v>70811840</v>
      </c>
      <c r="I9" s="73">
        <v>1821003581.9999995</v>
      </c>
      <c r="J9" s="73">
        <v>-84155766</v>
      </c>
      <c r="K9" s="74">
        <v>1736847816</v>
      </c>
    </row>
    <row r="10" spans="1:11" ht="15" customHeight="1" x14ac:dyDescent="0.3">
      <c r="A10" s="71" t="s">
        <v>24</v>
      </c>
      <c r="B10" s="73">
        <v>270331804</v>
      </c>
      <c r="C10" s="73">
        <v>56033054</v>
      </c>
      <c r="D10" s="73">
        <v>1345834707</v>
      </c>
      <c r="E10" s="73">
        <v>84037982</v>
      </c>
      <c r="F10" s="73">
        <v>102670185</v>
      </c>
      <c r="G10" s="73">
        <v>25421380</v>
      </c>
      <c r="H10" s="73">
        <v>55923949</v>
      </c>
      <c r="I10" s="73">
        <v>1940253061</v>
      </c>
      <c r="J10" s="73">
        <v>-107056051</v>
      </c>
      <c r="K10" s="74">
        <v>1833197010</v>
      </c>
    </row>
    <row r="11" spans="1:11" ht="15" customHeight="1" x14ac:dyDescent="0.3">
      <c r="A11" s="71" t="s">
        <v>25</v>
      </c>
      <c r="B11" s="73">
        <v>270647578</v>
      </c>
      <c r="C11" s="73">
        <v>85628355</v>
      </c>
      <c r="D11" s="73">
        <v>1383635707</v>
      </c>
      <c r="E11" s="73">
        <v>75636373</v>
      </c>
      <c r="F11" s="73">
        <v>98283211</v>
      </c>
      <c r="G11" s="73">
        <v>30977899</v>
      </c>
      <c r="H11" s="73">
        <v>62118758</v>
      </c>
      <c r="I11" s="73">
        <v>2006927881</v>
      </c>
      <c r="J11" s="73">
        <v>-57376497</v>
      </c>
      <c r="K11" s="74">
        <v>1949551384</v>
      </c>
    </row>
    <row r="12" spans="1:11" ht="15" customHeight="1" x14ac:dyDescent="0.3">
      <c r="A12" s="71" t="s">
        <v>26</v>
      </c>
      <c r="B12" s="73">
        <v>268643747</v>
      </c>
      <c r="C12" s="73">
        <v>90332054</v>
      </c>
      <c r="D12" s="73">
        <v>1401491898</v>
      </c>
      <c r="E12" s="73">
        <v>71346683</v>
      </c>
      <c r="F12" s="73">
        <v>99102387</v>
      </c>
      <c r="G12" s="73">
        <v>37160726</v>
      </c>
      <c r="H12" s="73">
        <v>64127647</v>
      </c>
      <c r="I12" s="73">
        <v>2032205142</v>
      </c>
      <c r="J12" s="73">
        <v>-62112177</v>
      </c>
      <c r="K12" s="74">
        <v>1970092965</v>
      </c>
    </row>
    <row r="13" spans="1:11" ht="15" customHeight="1" x14ac:dyDescent="0.3">
      <c r="A13" s="71" t="s">
        <v>27</v>
      </c>
      <c r="B13" s="73">
        <v>274674420</v>
      </c>
      <c r="C13" s="73">
        <v>90694216</v>
      </c>
      <c r="D13" s="73">
        <v>1453553380</v>
      </c>
      <c r="E13" s="73">
        <v>67921491</v>
      </c>
      <c r="F13" s="73">
        <v>96693621</v>
      </c>
      <c r="G13" s="73">
        <v>39575958</v>
      </c>
      <c r="H13" s="73">
        <v>71130614</v>
      </c>
      <c r="I13" s="73">
        <v>2094243700</v>
      </c>
      <c r="J13" s="73">
        <v>-79691039</v>
      </c>
      <c r="K13" s="74">
        <v>2014552661</v>
      </c>
    </row>
    <row r="14" spans="1:11" ht="15" customHeight="1" x14ac:dyDescent="0.3">
      <c r="A14" s="71" t="s">
        <v>28</v>
      </c>
      <c r="B14" s="73">
        <v>292249961.00000012</v>
      </c>
      <c r="C14" s="73">
        <v>95455454</v>
      </c>
      <c r="D14" s="73">
        <v>1507904464.9999995</v>
      </c>
      <c r="E14" s="73">
        <v>69481481</v>
      </c>
      <c r="F14" s="73">
        <v>101039184</v>
      </c>
      <c r="G14" s="73">
        <v>35935311</v>
      </c>
      <c r="H14" s="73">
        <v>72708701.00000003</v>
      </c>
      <c r="I14" s="73">
        <v>2174774556.9999995</v>
      </c>
      <c r="J14" s="73">
        <v>-88257295.000000015</v>
      </c>
      <c r="K14" s="74">
        <v>2086517261.999999</v>
      </c>
    </row>
    <row r="15" spans="1:11" ht="15" customHeight="1" x14ac:dyDescent="0.3">
      <c r="A15" s="71" t="s">
        <v>29</v>
      </c>
      <c r="B15" s="73">
        <v>296657795.00000006</v>
      </c>
      <c r="C15" s="73">
        <v>97497161.999999985</v>
      </c>
      <c r="D15" s="73">
        <v>1578467367.0000021</v>
      </c>
      <c r="E15" s="73">
        <v>122391129.99999994</v>
      </c>
      <c r="F15" s="73">
        <v>101286098.99999991</v>
      </c>
      <c r="G15" s="73">
        <v>36763096.999999993</v>
      </c>
      <c r="H15" s="73">
        <v>72063184.999999985</v>
      </c>
      <c r="I15" s="73">
        <v>2305125835.0000019</v>
      </c>
      <c r="J15" s="73">
        <v>-94224137.99999997</v>
      </c>
      <c r="K15" s="74">
        <v>2210901697.0000038</v>
      </c>
    </row>
    <row r="16" spans="1:11" ht="15" customHeight="1" x14ac:dyDescent="0.3">
      <c r="A16" s="71" t="s">
        <v>30</v>
      </c>
      <c r="B16" s="73">
        <v>289929650.0000003</v>
      </c>
      <c r="C16" s="73">
        <v>100053162.99999997</v>
      </c>
      <c r="D16" s="73">
        <v>1595767981.9999988</v>
      </c>
      <c r="E16" s="73">
        <v>118551537.99999996</v>
      </c>
      <c r="F16" s="73">
        <v>106174722</v>
      </c>
      <c r="G16" s="73">
        <v>35378318</v>
      </c>
      <c r="H16" s="73">
        <v>72098106.999999985</v>
      </c>
      <c r="I16" s="73">
        <v>2317953479.999999</v>
      </c>
      <c r="J16" s="73">
        <v>-109158866</v>
      </c>
      <c r="K16" s="74">
        <v>2208794614</v>
      </c>
    </row>
    <row r="17" spans="1:11" ht="15" customHeight="1" x14ac:dyDescent="0.3">
      <c r="A17" s="72" t="s">
        <v>43</v>
      </c>
      <c r="B17" s="75">
        <v>295873655</v>
      </c>
      <c r="C17" s="75">
        <v>101350542.00000006</v>
      </c>
      <c r="D17" s="75">
        <v>1509404371.999999</v>
      </c>
      <c r="E17" s="75">
        <v>122612243.99999964</v>
      </c>
      <c r="F17" s="75">
        <v>104133880.99999994</v>
      </c>
      <c r="G17" s="75">
        <v>37247736.999999985</v>
      </c>
      <c r="H17" s="75">
        <v>71633675</v>
      </c>
      <c r="I17" s="75">
        <v>2242256105.999999</v>
      </c>
      <c r="J17" s="75">
        <v>-82564006.00000003</v>
      </c>
      <c r="K17" s="76">
        <v>2159692099.9999995</v>
      </c>
    </row>
    <row r="18" spans="1:11" ht="15" customHeight="1" x14ac:dyDescent="0.3">
      <c r="A18" s="72" t="s">
        <v>42</v>
      </c>
      <c r="B18" s="75">
        <v>312928738.9999997</v>
      </c>
      <c r="C18" s="75">
        <v>103960358.99999999</v>
      </c>
      <c r="D18" s="75">
        <v>1592959266.0000014</v>
      </c>
      <c r="E18" s="75">
        <v>127597198.99999991</v>
      </c>
      <c r="F18" s="75">
        <v>111328076.99999997</v>
      </c>
      <c r="G18" s="75">
        <v>43465422.999999993</v>
      </c>
      <c r="H18" s="75">
        <v>79382303</v>
      </c>
      <c r="I18" s="75">
        <v>2371621366.000001</v>
      </c>
      <c r="J18" s="75">
        <v>-72548873</v>
      </c>
      <c r="K18" s="76">
        <v>2299072492.999999</v>
      </c>
    </row>
    <row r="19" spans="1:11" s="116" customFormat="1" ht="15" customHeight="1" x14ac:dyDescent="0.3">
      <c r="A19" s="72" t="s">
        <v>49</v>
      </c>
      <c r="B19" s="104">
        <v>310487413.9999997</v>
      </c>
      <c r="C19" s="104">
        <v>119704999</v>
      </c>
      <c r="D19" s="104">
        <v>1624354526</v>
      </c>
      <c r="E19" s="104">
        <v>111639517.00000003</v>
      </c>
      <c r="F19" s="104">
        <v>108758734.99999997</v>
      </c>
      <c r="G19" s="104">
        <v>44339591</v>
      </c>
      <c r="H19" s="104">
        <v>76543850</v>
      </c>
      <c r="I19" s="104">
        <v>2395828631.9999995</v>
      </c>
      <c r="J19" s="104">
        <v>-68039619</v>
      </c>
      <c r="K19" s="105">
        <v>2327789013.0000005</v>
      </c>
    </row>
    <row r="20" spans="1:11" s="69" customFormat="1" ht="30" customHeight="1" x14ac:dyDescent="0.3">
      <c r="A20" s="115" t="s">
        <v>32</v>
      </c>
      <c r="B20" s="70"/>
      <c r="C20" s="70"/>
      <c r="D20" s="70"/>
      <c r="E20" s="70"/>
      <c r="F20" s="70"/>
      <c r="G20" s="70"/>
      <c r="H20" s="70"/>
      <c r="I20" s="70"/>
      <c r="J20" s="70"/>
      <c r="K20" s="70"/>
    </row>
    <row r="21" spans="1:11" ht="30" customHeight="1" x14ac:dyDescent="0.3">
      <c r="A21" s="39" t="s">
        <v>31</v>
      </c>
      <c r="B21" s="22" t="str">
        <f>B5</f>
        <v>Fournitures</v>
      </c>
      <c r="C21" s="23" t="s">
        <v>13</v>
      </c>
      <c r="D21" s="23" t="s">
        <v>33</v>
      </c>
      <c r="E21" s="23" t="s">
        <v>34</v>
      </c>
      <c r="F21" s="23" t="s">
        <v>14</v>
      </c>
      <c r="G21" s="23" t="s">
        <v>15</v>
      </c>
      <c r="H21" s="23" t="s">
        <v>16</v>
      </c>
      <c r="I21" s="23" t="s">
        <v>17</v>
      </c>
      <c r="J21" s="23" t="s">
        <v>18</v>
      </c>
      <c r="K21" s="34" t="s">
        <v>19</v>
      </c>
    </row>
    <row r="22" spans="1:11" ht="15" customHeight="1" x14ac:dyDescent="0.3">
      <c r="A22" s="71" t="s">
        <v>20</v>
      </c>
      <c r="B22" s="78" t="s">
        <v>1</v>
      </c>
      <c r="C22" s="78" t="s">
        <v>1</v>
      </c>
      <c r="D22" s="78" t="s">
        <v>1</v>
      </c>
      <c r="E22" s="78" t="s">
        <v>1</v>
      </c>
      <c r="F22" s="78" t="s">
        <v>1</v>
      </c>
      <c r="G22" s="78" t="s">
        <v>1</v>
      </c>
      <c r="H22" s="78" t="s">
        <v>1</v>
      </c>
      <c r="I22" s="78" t="s">
        <v>1</v>
      </c>
      <c r="J22" s="78" t="s">
        <v>1</v>
      </c>
      <c r="K22" s="79" t="s">
        <v>1</v>
      </c>
    </row>
    <row r="23" spans="1:11" ht="15" customHeight="1" x14ac:dyDescent="0.3">
      <c r="A23" s="71" t="s">
        <v>21</v>
      </c>
      <c r="B23" s="80">
        <f t="shared" ref="B23:K35" si="0">((B7-B6)/B6)*100</f>
        <v>3.5702846666171686</v>
      </c>
      <c r="C23" s="80">
        <f t="shared" si="0"/>
        <v>6.4281087812261024</v>
      </c>
      <c r="D23" s="80">
        <f t="shared" si="0"/>
        <v>5.9929465325622715</v>
      </c>
      <c r="E23" s="80">
        <f t="shared" si="0"/>
        <v>0.6026006218099631</v>
      </c>
      <c r="F23" s="80">
        <f t="shared" si="0"/>
        <v>9.4987904138868178</v>
      </c>
      <c r="G23" s="80">
        <f t="shared" si="0"/>
        <v>19.230602658816938</v>
      </c>
      <c r="H23" s="80">
        <f t="shared" si="0"/>
        <v>13.826008679409538</v>
      </c>
      <c r="I23" s="80">
        <f t="shared" si="0"/>
        <v>5.8993223162498767</v>
      </c>
      <c r="J23" s="80">
        <f t="shared" si="0"/>
        <v>-1.9092423348462433</v>
      </c>
      <c r="K23" s="81">
        <f t="shared" si="0"/>
        <v>6.2479656298270996</v>
      </c>
    </row>
    <row r="24" spans="1:11" ht="15" customHeight="1" x14ac:dyDescent="0.3">
      <c r="A24" s="71" t="s">
        <v>22</v>
      </c>
      <c r="B24" s="80">
        <f t="shared" si="0"/>
        <v>6.0788193000941231</v>
      </c>
      <c r="C24" s="80">
        <f t="shared" si="0"/>
        <v>-1.6155233014179544</v>
      </c>
      <c r="D24" s="80">
        <f t="shared" si="0"/>
        <v>9.6304164128332808</v>
      </c>
      <c r="E24" s="80">
        <f t="shared" si="0"/>
        <v>12.153884270119271</v>
      </c>
      <c r="F24" s="80">
        <f t="shared" si="0"/>
        <v>9.5203683104458072</v>
      </c>
      <c r="G24" s="80">
        <f t="shared" si="0"/>
        <v>33.729462274381092</v>
      </c>
      <c r="H24" s="80">
        <f t="shared" si="0"/>
        <v>8.8225596490087579</v>
      </c>
      <c r="I24" s="80">
        <f t="shared" si="0"/>
        <v>9.0236534607371297</v>
      </c>
      <c r="J24" s="80">
        <f t="shared" si="0"/>
        <v>4.3125760631928109</v>
      </c>
      <c r="K24" s="81">
        <f t="shared" si="0"/>
        <v>9.2178483675037217</v>
      </c>
    </row>
    <row r="25" spans="1:11" ht="15" customHeight="1" x14ac:dyDescent="0.3">
      <c r="A25" s="71" t="s">
        <v>23</v>
      </c>
      <c r="B25" s="80">
        <f t="shared" si="0"/>
        <v>8.3841256332370957</v>
      </c>
      <c r="C25" s="80">
        <f t="shared" si="0"/>
        <v>6.630877438269323</v>
      </c>
      <c r="D25" s="80">
        <f t="shared" si="0"/>
        <v>6.1161080215649868</v>
      </c>
      <c r="E25" s="80">
        <f t="shared" si="0"/>
        <v>-0.42018617616124115</v>
      </c>
      <c r="F25" s="80">
        <f t="shared" si="0"/>
        <v>2.364298482969855</v>
      </c>
      <c r="G25" s="80">
        <f t="shared" si="0"/>
        <v>9.5561335389873285</v>
      </c>
      <c r="H25" s="80">
        <f t="shared" si="0"/>
        <v>8.8706570254142196</v>
      </c>
      <c r="I25" s="80">
        <f t="shared" si="0"/>
        <v>6.14333303451797</v>
      </c>
      <c r="J25" s="80">
        <f t="shared" si="0"/>
        <v>29.501603178476405</v>
      </c>
      <c r="K25" s="81">
        <f t="shared" si="0"/>
        <v>5.2237280278224887</v>
      </c>
    </row>
    <row r="26" spans="1:11" ht="15" customHeight="1" x14ac:dyDescent="0.3">
      <c r="A26" s="71" t="s">
        <v>24</v>
      </c>
      <c r="B26" s="80">
        <f t="shared" si="0"/>
        <v>0.98266991235024226</v>
      </c>
      <c r="C26" s="80">
        <f t="shared" si="0"/>
        <v>1.06480570380622</v>
      </c>
      <c r="D26" s="80">
        <f t="shared" si="0"/>
        <v>7.1686157669019188</v>
      </c>
      <c r="E26" s="80">
        <f t="shared" si="0"/>
        <v>4.7295826339925817</v>
      </c>
      <c r="F26" s="80">
        <f t="shared" si="0"/>
        <v>46.039614628508758</v>
      </c>
      <c r="G26" s="80">
        <f t="shared" si="0"/>
        <v>22.858567453110517</v>
      </c>
      <c r="H26" s="80">
        <f t="shared" si="0"/>
        <v>-21.024578658032329</v>
      </c>
      <c r="I26" s="80">
        <f t="shared" si="0"/>
        <v>6.5485581785088716</v>
      </c>
      <c r="J26" s="80">
        <f t="shared" si="0"/>
        <v>27.211783682178115</v>
      </c>
      <c r="K26" s="81">
        <f t="shared" si="0"/>
        <v>5.5473595966452827</v>
      </c>
    </row>
    <row r="27" spans="1:11" ht="15" customHeight="1" x14ac:dyDescent="0.3">
      <c r="A27" s="71" t="s">
        <v>25</v>
      </c>
      <c r="B27" s="80">
        <f t="shared" si="0"/>
        <v>0.11680978535548116</v>
      </c>
      <c r="C27" s="80">
        <f t="shared" si="0"/>
        <v>52.817576211355529</v>
      </c>
      <c r="D27" s="80">
        <f t="shared" si="0"/>
        <v>2.8087401672276835</v>
      </c>
      <c r="E27" s="80">
        <f t="shared" si="0"/>
        <v>-9.9973949874236627</v>
      </c>
      <c r="F27" s="80">
        <f t="shared" si="0"/>
        <v>-4.2728801939920533</v>
      </c>
      <c r="G27" s="80">
        <f t="shared" si="0"/>
        <v>21.857660756418415</v>
      </c>
      <c r="H27" s="80">
        <f t="shared" si="0"/>
        <v>11.077202362801668</v>
      </c>
      <c r="I27" s="80">
        <f t="shared" si="0"/>
        <v>3.4363981348719541</v>
      </c>
      <c r="J27" s="80">
        <f t="shared" si="0"/>
        <v>-46.405180777684393</v>
      </c>
      <c r="K27" s="81">
        <f t="shared" si="0"/>
        <v>6.347074175077343</v>
      </c>
    </row>
    <row r="28" spans="1:11" ht="15" customHeight="1" x14ac:dyDescent="0.3">
      <c r="A28" s="71" t="s">
        <v>26</v>
      </c>
      <c r="B28" s="80">
        <f t="shared" si="0"/>
        <v>-0.74038386554488211</v>
      </c>
      <c r="C28" s="80">
        <f t="shared" si="0"/>
        <v>5.4931558594112895</v>
      </c>
      <c r="D28" s="80">
        <f t="shared" si="0"/>
        <v>1.2905269002283706</v>
      </c>
      <c r="E28" s="80">
        <f t="shared" si="0"/>
        <v>-5.6714644421143783</v>
      </c>
      <c r="F28" s="80">
        <f t="shared" si="0"/>
        <v>0.83348518191982968</v>
      </c>
      <c r="G28" s="80">
        <f t="shared" si="0"/>
        <v>19.958832585773489</v>
      </c>
      <c r="H28" s="80">
        <f t="shared" si="0"/>
        <v>3.2339490754145475</v>
      </c>
      <c r="I28" s="80">
        <f t="shared" si="0"/>
        <v>1.259500216191376</v>
      </c>
      <c r="J28" s="80">
        <f t="shared" si="0"/>
        <v>8.253693145470347</v>
      </c>
      <c r="K28" s="81">
        <f t="shared" si="0"/>
        <v>1.0536568140027029</v>
      </c>
    </row>
    <row r="29" spans="1:11" ht="15" customHeight="1" x14ac:dyDescent="0.3">
      <c r="A29" s="71" t="s">
        <v>27</v>
      </c>
      <c r="B29" s="80">
        <f t="shared" si="0"/>
        <v>2.2448588762425206</v>
      </c>
      <c r="C29" s="80">
        <f t="shared" si="0"/>
        <v>0.40092302119024104</v>
      </c>
      <c r="D29" s="80">
        <f t="shared" si="0"/>
        <v>3.714718727542726</v>
      </c>
      <c r="E29" s="80">
        <f t="shared" si="0"/>
        <v>-4.8007725881243841</v>
      </c>
      <c r="F29" s="80">
        <f t="shared" si="0"/>
        <v>-2.4305832310577946</v>
      </c>
      <c r="G29" s="80">
        <f t="shared" si="0"/>
        <v>6.4994209208937423</v>
      </c>
      <c r="H29" s="80">
        <f t="shared" si="0"/>
        <v>10.920355459167245</v>
      </c>
      <c r="I29" s="80">
        <f t="shared" si="0"/>
        <v>3.0527704471284127</v>
      </c>
      <c r="J29" s="80">
        <f t="shared" si="0"/>
        <v>28.301796602621092</v>
      </c>
      <c r="K29" s="81">
        <f t="shared" si="0"/>
        <v>2.2567308644747128</v>
      </c>
    </row>
    <row r="30" spans="1:11" ht="15" customHeight="1" x14ac:dyDescent="0.3">
      <c r="A30" s="71" t="s">
        <v>28</v>
      </c>
      <c r="B30" s="80">
        <f t="shared" si="0"/>
        <v>6.3986813915908591</v>
      </c>
      <c r="C30" s="80">
        <f t="shared" si="0"/>
        <v>5.2497702830354696</v>
      </c>
      <c r="D30" s="80">
        <f t="shared" si="0"/>
        <v>3.7391874111977592</v>
      </c>
      <c r="E30" s="80">
        <f t="shared" si="0"/>
        <v>2.2967546457423911</v>
      </c>
      <c r="F30" s="80">
        <f t="shared" si="0"/>
        <v>4.494156858599804</v>
      </c>
      <c r="G30" s="80">
        <f t="shared" si="0"/>
        <v>-9.1991380221294961</v>
      </c>
      <c r="H30" s="80">
        <f t="shared" si="0"/>
        <v>2.2185763783791179</v>
      </c>
      <c r="I30" s="80">
        <f t="shared" si="0"/>
        <v>3.8453431661272046</v>
      </c>
      <c r="J30" s="80">
        <f t="shared" si="0"/>
        <v>10.749334062516132</v>
      </c>
      <c r="K30" s="81">
        <f t="shared" si="0"/>
        <v>3.5722372709917982</v>
      </c>
    </row>
    <row r="31" spans="1:11" ht="15" customHeight="1" x14ac:dyDescent="0.3">
      <c r="A31" s="71" t="s">
        <v>29</v>
      </c>
      <c r="B31" s="80">
        <f t="shared" si="0"/>
        <v>1.5082410909200903</v>
      </c>
      <c r="C31" s="80">
        <f t="shared" si="0"/>
        <v>2.1389118321096507</v>
      </c>
      <c r="D31" s="80">
        <f t="shared" si="0"/>
        <v>4.6795339915650853</v>
      </c>
      <c r="E31" s="80">
        <f t="shared" si="0"/>
        <v>76.14928213749495</v>
      </c>
      <c r="F31" s="80">
        <f t="shared" si="0"/>
        <v>0.24437548901811262</v>
      </c>
      <c r="G31" s="80">
        <f t="shared" si="0"/>
        <v>2.3035448336595516</v>
      </c>
      <c r="H31" s="80">
        <f t="shared" si="0"/>
        <v>-0.88781121258106976</v>
      </c>
      <c r="I31" s="80">
        <f t="shared" si="0"/>
        <v>5.9937834742657614</v>
      </c>
      <c r="J31" s="80">
        <f t="shared" si="0"/>
        <v>6.7607363221362657</v>
      </c>
      <c r="K31" s="81">
        <f t="shared" si="0"/>
        <v>5.9613422455358922</v>
      </c>
    </row>
    <row r="32" spans="1:11" ht="15" customHeight="1" x14ac:dyDescent="0.3">
      <c r="A32" s="71" t="s">
        <v>30</v>
      </c>
      <c r="B32" s="80">
        <f>((B16-B15)/B15)*100</f>
        <v>-2.2679818677947634</v>
      </c>
      <c r="C32" s="80">
        <f t="shared" si="0"/>
        <v>2.6216157963654219</v>
      </c>
      <c r="D32" s="80">
        <f t="shared" si="0"/>
        <v>1.0960388134521781</v>
      </c>
      <c r="E32" s="80">
        <f t="shared" si="0"/>
        <v>-3.1371489094021663</v>
      </c>
      <c r="F32" s="80">
        <f t="shared" si="0"/>
        <v>4.8265488040961015</v>
      </c>
      <c r="G32" s="80">
        <f t="shared" si="0"/>
        <v>-3.7667637196071726</v>
      </c>
      <c r="H32" s="80">
        <f t="shared" si="0"/>
        <v>4.846025054263145E-2</v>
      </c>
      <c r="I32" s="80">
        <f t="shared" si="0"/>
        <v>0.55648350320958195</v>
      </c>
      <c r="J32" s="80">
        <f t="shared" si="0"/>
        <v>15.850214517218545</v>
      </c>
      <c r="K32" s="82">
        <f t="shared" si="0"/>
        <v>-9.5304237310186071E-2</v>
      </c>
    </row>
    <row r="33" spans="1:11" ht="15" customHeight="1" x14ac:dyDescent="0.3">
      <c r="A33" s="72" t="s">
        <v>43</v>
      </c>
      <c r="B33" s="83">
        <f>((B17-B16)/B16)*100</f>
        <v>2.0501542356912084</v>
      </c>
      <c r="C33" s="83">
        <f t="shared" ref="C33:J34" si="1">((C17-C16)/C16)*100</f>
        <v>1.2966896408863056</v>
      </c>
      <c r="D33" s="83">
        <f t="shared" si="1"/>
        <v>-5.4120405330954826</v>
      </c>
      <c r="E33" s="83">
        <f t="shared" si="1"/>
        <v>3.425266401857805</v>
      </c>
      <c r="F33" s="83">
        <f t="shared" si="1"/>
        <v>-1.9221533728151035</v>
      </c>
      <c r="G33" s="83">
        <f t="shared" si="1"/>
        <v>5.2840810577822976</v>
      </c>
      <c r="H33" s="83">
        <f t="shared" si="1"/>
        <v>-0.64416670468197612</v>
      </c>
      <c r="I33" s="83">
        <f t="shared" si="1"/>
        <v>-3.2656985851156959</v>
      </c>
      <c r="J33" s="84">
        <f t="shared" si="1"/>
        <v>-24.363444743004173</v>
      </c>
      <c r="K33" s="84">
        <f t="shared" si="0"/>
        <v>-2.223045714109138</v>
      </c>
    </row>
    <row r="34" spans="1:11" ht="15" customHeight="1" x14ac:dyDescent="0.3">
      <c r="A34" s="72" t="s">
        <v>42</v>
      </c>
      <c r="B34" s="83">
        <f>((B18-B17)/B17)*100</f>
        <v>5.7643131491378314</v>
      </c>
      <c r="C34" s="83">
        <f t="shared" si="1"/>
        <v>2.5750400032393745</v>
      </c>
      <c r="D34" s="83">
        <f t="shared" si="1"/>
        <v>5.5356202453084213</v>
      </c>
      <c r="E34" s="83">
        <f t="shared" si="1"/>
        <v>4.0656257787764511</v>
      </c>
      <c r="F34" s="83">
        <f t="shared" si="1"/>
        <v>6.9086025901599051</v>
      </c>
      <c r="G34" s="83">
        <f t="shared" si="1"/>
        <v>16.692788611560509</v>
      </c>
      <c r="H34" s="83">
        <f t="shared" si="1"/>
        <v>10.817018671735045</v>
      </c>
      <c r="I34" s="83">
        <f t="shared" si="1"/>
        <v>5.7694239143261346</v>
      </c>
      <c r="J34" s="84">
        <f t="shared" si="1"/>
        <v>-12.130144218050692</v>
      </c>
      <c r="K34" s="84">
        <f t="shared" si="0"/>
        <v>6.4537159255247332</v>
      </c>
    </row>
    <row r="35" spans="1:11" s="116" customFormat="1" ht="15" customHeight="1" x14ac:dyDescent="0.3">
      <c r="A35" s="72" t="s">
        <v>49</v>
      </c>
      <c r="B35" s="106">
        <f>((B19-B18)/B18)*100</f>
        <v>-0.78015365664449321</v>
      </c>
      <c r="C35" s="106">
        <f t="shared" ref="C35:J35" si="2">((C19-C18)/C18)*100</f>
        <v>15.144849586369761</v>
      </c>
      <c r="D35" s="106">
        <f t="shared" si="2"/>
        <v>1.970876510786971</v>
      </c>
      <c r="E35" s="106">
        <f t="shared" si="2"/>
        <v>-12.506294906990782</v>
      </c>
      <c r="F35" s="106">
        <f t="shared" si="2"/>
        <v>-2.3079011775259541</v>
      </c>
      <c r="G35" s="106">
        <f t="shared" si="2"/>
        <v>2.0111802432016077</v>
      </c>
      <c r="H35" s="106">
        <f t="shared" si="2"/>
        <v>-3.5756747949224907</v>
      </c>
      <c r="I35" s="106">
        <f t="shared" si="2"/>
        <v>1.0207053430635418</v>
      </c>
      <c r="J35" s="106">
        <f t="shared" si="2"/>
        <v>-6.2154707765067556</v>
      </c>
      <c r="K35" s="107">
        <f t="shared" si="0"/>
        <v>1.249048043827883</v>
      </c>
    </row>
    <row r="36" spans="1:11" ht="17.25" customHeight="1" x14ac:dyDescent="0.3">
      <c r="A36" s="42" t="s">
        <v>0</v>
      </c>
      <c r="B36" s="43"/>
      <c r="C36" s="43"/>
      <c r="D36" s="43"/>
      <c r="E36" s="43"/>
      <c r="F36" s="43"/>
      <c r="G36" s="43"/>
      <c r="H36" s="43"/>
      <c r="I36" s="43"/>
      <c r="J36" s="43"/>
      <c r="K36" s="43"/>
    </row>
    <row r="37" spans="1:11" s="12" customFormat="1" ht="30" customHeight="1" x14ac:dyDescent="0.3">
      <c r="A37" s="85" t="s">
        <v>80</v>
      </c>
      <c r="B37" s="44"/>
      <c r="C37" s="44"/>
      <c r="D37" s="44"/>
      <c r="E37" s="44"/>
      <c r="F37" s="44"/>
      <c r="G37" s="44"/>
      <c r="H37" s="44"/>
      <c r="I37" s="44"/>
      <c r="J37" s="44"/>
      <c r="K37" s="44"/>
    </row>
    <row r="38" spans="1:11" s="121" customFormat="1" ht="20.25" customHeight="1" x14ac:dyDescent="0.3">
      <c r="A38" s="119" t="s">
        <v>90</v>
      </c>
      <c r="B38" s="120"/>
      <c r="C38" s="120"/>
      <c r="D38" s="120"/>
      <c r="E38" s="120"/>
      <c r="F38" s="120"/>
      <c r="G38" s="120"/>
      <c r="H38" s="120"/>
      <c r="I38" s="120"/>
      <c r="J38" s="120"/>
      <c r="K38" s="120"/>
    </row>
    <row r="39" spans="1:11" s="12" customFormat="1" ht="20.25" customHeight="1" x14ac:dyDescent="0.3">
      <c r="A39" s="114" t="s">
        <v>35</v>
      </c>
      <c r="B39" s="113"/>
      <c r="C39" s="113"/>
      <c r="D39" s="113"/>
      <c r="E39" s="113"/>
      <c r="F39" s="113"/>
      <c r="G39" s="113"/>
      <c r="H39" s="113"/>
      <c r="I39" s="113"/>
      <c r="J39" s="113"/>
      <c r="K39" s="113"/>
    </row>
    <row r="40" spans="1:11" ht="30" customHeight="1" x14ac:dyDescent="0.3">
      <c r="A40" s="39" t="s">
        <v>31</v>
      </c>
      <c r="B40" s="22" t="s">
        <v>11</v>
      </c>
      <c r="C40" s="23" t="s">
        <v>13</v>
      </c>
      <c r="D40" s="23" t="s">
        <v>33</v>
      </c>
      <c r="E40" s="23" t="s">
        <v>34</v>
      </c>
      <c r="F40" s="23" t="s">
        <v>14</v>
      </c>
      <c r="G40" s="23" t="s">
        <v>15</v>
      </c>
      <c r="H40" s="23" t="s">
        <v>16</v>
      </c>
      <c r="I40" s="23" t="s">
        <v>17</v>
      </c>
      <c r="J40" s="23" t="s">
        <v>18</v>
      </c>
      <c r="K40" s="34" t="s">
        <v>19</v>
      </c>
    </row>
    <row r="41" spans="1:11" ht="15" customHeight="1" x14ac:dyDescent="0.3">
      <c r="A41" s="72" t="s">
        <v>20</v>
      </c>
      <c r="B41" s="92">
        <v>15.129222199974047</v>
      </c>
      <c r="C41" s="92">
        <v>3.341752439528245</v>
      </c>
      <c r="D41" s="92">
        <v>68.537868449358825</v>
      </c>
      <c r="E41" s="92">
        <v>4.8062597566756828</v>
      </c>
      <c r="F41" s="92">
        <v>3.8540448798805693</v>
      </c>
      <c r="G41" s="92">
        <v>0.79714618965090678</v>
      </c>
      <c r="H41" s="92">
        <v>3.5337060849317363</v>
      </c>
      <c r="I41" s="93">
        <f>SUM(B41:H41)</f>
        <v>100.00000000000001</v>
      </c>
      <c r="J41" s="92">
        <v>-4.2740520419120802</v>
      </c>
      <c r="K41" s="94">
        <v>95.725947958087815</v>
      </c>
    </row>
    <row r="42" spans="1:11" ht="15" customHeight="1" x14ac:dyDescent="0.3">
      <c r="A42" s="72" t="s">
        <v>21</v>
      </c>
      <c r="B42" s="92">
        <v>14.796486094183203</v>
      </c>
      <c r="C42" s="92">
        <v>3.3584387923837125</v>
      </c>
      <c r="D42" s="92">
        <v>68.598461889250061</v>
      </c>
      <c r="E42" s="92">
        <v>4.565867091590694</v>
      </c>
      <c r="F42" s="92">
        <v>3.9850420504815602</v>
      </c>
      <c r="G42" s="92">
        <v>0.89749602283028962</v>
      </c>
      <c r="H42" s="92">
        <v>3.7982080592804861</v>
      </c>
      <c r="I42" s="93">
        <f t="shared" ref="I42:I54" si="3">SUM(B42:H42)</f>
        <v>100</v>
      </c>
      <c r="J42" s="92">
        <v>-3.958901661707062</v>
      </c>
      <c r="K42" s="94">
        <v>96.041098338292912</v>
      </c>
    </row>
    <row r="43" spans="1:11" ht="15" customHeight="1" x14ac:dyDescent="0.3">
      <c r="A43" s="72" t="s">
        <v>22</v>
      </c>
      <c r="B43" s="92">
        <v>14.396818716284129</v>
      </c>
      <c r="C43" s="92">
        <v>3.0307023533373281</v>
      </c>
      <c r="D43" s="92">
        <v>68.980241474908198</v>
      </c>
      <c r="E43" s="92">
        <v>4.696959908497516</v>
      </c>
      <c r="F43" s="92">
        <v>4.0031980148099855</v>
      </c>
      <c r="G43" s="92">
        <v>1.1008772566011455</v>
      </c>
      <c r="H43" s="92">
        <v>3.7912022755616968</v>
      </c>
      <c r="I43" s="93">
        <f t="shared" si="3"/>
        <v>100</v>
      </c>
      <c r="J43" s="92">
        <v>-3.7878315173343511</v>
      </c>
      <c r="K43" s="94">
        <v>96.212168482665604</v>
      </c>
    </row>
    <row r="44" spans="1:11" ht="15" customHeight="1" x14ac:dyDescent="0.3">
      <c r="A44" s="72" t="s">
        <v>23</v>
      </c>
      <c r="B44" s="92">
        <v>14.70075005047409</v>
      </c>
      <c r="C44" s="92">
        <v>3.0446231708730389</v>
      </c>
      <c r="D44" s="92">
        <v>68.962548531659067</v>
      </c>
      <c r="E44" s="92">
        <v>4.40651692249115</v>
      </c>
      <c r="F44" s="92">
        <v>3.8606716480363317</v>
      </c>
      <c r="G44" s="92">
        <v>1.1362734925141957</v>
      </c>
      <c r="H44" s="92">
        <v>3.8886161839521307</v>
      </c>
      <c r="I44" s="93">
        <f t="shared" si="3"/>
        <v>100</v>
      </c>
      <c r="J44" s="92">
        <v>-4.6213948633517852</v>
      </c>
      <c r="K44" s="94">
        <v>95.378605136648247</v>
      </c>
    </row>
    <row r="45" spans="1:11" ht="15" customHeight="1" x14ac:dyDescent="0.3">
      <c r="A45" s="72" t="s">
        <v>24</v>
      </c>
      <c r="B45" s="92">
        <v>13.932811623071059</v>
      </c>
      <c r="C45" s="92">
        <v>2.8879250406192245</v>
      </c>
      <c r="D45" s="92">
        <v>69.363874952804423</v>
      </c>
      <c r="E45" s="92">
        <v>4.3312897523113358</v>
      </c>
      <c r="F45" s="92">
        <v>5.2915873224848369</v>
      </c>
      <c r="G45" s="92">
        <v>1.3102095036457722</v>
      </c>
      <c r="H45" s="92">
        <v>2.8823018050633551</v>
      </c>
      <c r="I45" s="93">
        <f t="shared" si="3"/>
        <v>99.999999999999986</v>
      </c>
      <c r="J45" s="92">
        <v>-5.5176334031821428</v>
      </c>
      <c r="K45" s="94">
        <v>94.482366596817855</v>
      </c>
    </row>
    <row r="46" spans="1:11" ht="15" customHeight="1" x14ac:dyDescent="0.3">
      <c r="A46" s="72" t="s">
        <v>25</v>
      </c>
      <c r="B46" s="92">
        <v>13.485665357598368</v>
      </c>
      <c r="C46" s="92">
        <v>4.2666383685563041</v>
      </c>
      <c r="D46" s="92">
        <v>68.942971000560831</v>
      </c>
      <c r="E46" s="92">
        <v>3.7687638761743822</v>
      </c>
      <c r="F46" s="92">
        <v>4.897196951144454</v>
      </c>
      <c r="G46" s="92">
        <v>1.5435481909078126</v>
      </c>
      <c r="H46" s="92">
        <v>3.0952162550578466</v>
      </c>
      <c r="I46" s="93">
        <f t="shared" si="3"/>
        <v>99.999999999999986</v>
      </c>
      <c r="J46" s="92">
        <v>-2.8589217152840978</v>
      </c>
      <c r="K46" s="94">
        <v>97.141078284715903</v>
      </c>
    </row>
    <row r="47" spans="1:11" ht="15" customHeight="1" x14ac:dyDescent="0.3">
      <c r="A47" s="72" t="s">
        <v>26</v>
      </c>
      <c r="B47" s="92">
        <v>13.219322274502934</v>
      </c>
      <c r="C47" s="92">
        <v>4.4450263476402521</v>
      </c>
      <c r="D47" s="92">
        <v>68.964095653292063</v>
      </c>
      <c r="E47" s="92">
        <v>3.5108012240232784</v>
      </c>
      <c r="F47" s="92">
        <v>4.8765936544412112</v>
      </c>
      <c r="G47" s="92">
        <v>1.8285912790983381</v>
      </c>
      <c r="H47" s="92">
        <v>3.1555695670019124</v>
      </c>
      <c r="I47" s="93">
        <f t="shared" si="3"/>
        <v>99.999999999999986</v>
      </c>
      <c r="J47" s="92">
        <v>-3.0563930636880556</v>
      </c>
      <c r="K47" s="94">
        <v>96.943606936311937</v>
      </c>
    </row>
    <row r="48" spans="1:11" ht="15" customHeight="1" x14ac:dyDescent="0.3">
      <c r="A48" s="72" t="s">
        <v>27</v>
      </c>
      <c r="B48" s="92">
        <v>13.115685629136667</v>
      </c>
      <c r="C48" s="92">
        <v>4.3306428950938232</v>
      </c>
      <c r="D48" s="92">
        <v>69.407079032874734</v>
      </c>
      <c r="E48" s="92">
        <v>3.243246762542487</v>
      </c>
      <c r="F48" s="92">
        <v>4.6171140923093139</v>
      </c>
      <c r="G48" s="92">
        <v>1.8897494116849916</v>
      </c>
      <c r="H48" s="92">
        <v>3.3964821763579853</v>
      </c>
      <c r="I48" s="93">
        <f t="shared" si="3"/>
        <v>100</v>
      </c>
      <c r="J48" s="92">
        <v>-3.8052419114356173</v>
      </c>
      <c r="K48" s="94">
        <v>96.194758088564384</v>
      </c>
    </row>
    <row r="49" spans="1:11" ht="15" customHeight="1" x14ac:dyDescent="0.3">
      <c r="A49" s="72" t="s">
        <v>28</v>
      </c>
      <c r="B49" s="92">
        <v>13.438172708951743</v>
      </c>
      <c r="C49" s="92">
        <v>4.3892114560911715</v>
      </c>
      <c r="D49" s="92">
        <v>69.336127744665347</v>
      </c>
      <c r="E49" s="92">
        <v>3.1948820063375432</v>
      </c>
      <c r="F49" s="92">
        <v>4.6459612871036553</v>
      </c>
      <c r="G49" s="92">
        <v>1.6523694782217375</v>
      </c>
      <c r="H49" s="92">
        <v>3.3432753186288107</v>
      </c>
      <c r="I49" s="93">
        <f t="shared" si="3"/>
        <v>100.00000000000001</v>
      </c>
      <c r="J49" s="92">
        <v>-4.0582273098572044</v>
      </c>
      <c r="K49" s="94">
        <v>95.941772690142784</v>
      </c>
    </row>
    <row r="50" spans="1:11" ht="15" customHeight="1" x14ac:dyDescent="0.3">
      <c r="A50" s="72" t="s">
        <v>29</v>
      </c>
      <c r="B50" s="92">
        <v>12.869483760742275</v>
      </c>
      <c r="C50" s="92">
        <v>4.2295808983460503</v>
      </c>
      <c r="D50" s="92">
        <v>68.476407796626887</v>
      </c>
      <c r="E50" s="92">
        <v>5.3095205537878947</v>
      </c>
      <c r="F50" s="92">
        <v>4.3939509705768325</v>
      </c>
      <c r="G50" s="92">
        <v>1.5948412204577094</v>
      </c>
      <c r="H50" s="92">
        <v>3.1262147994623435</v>
      </c>
      <c r="I50" s="93">
        <f t="shared" si="3"/>
        <v>100</v>
      </c>
      <c r="J50" s="92">
        <v>-4.0875919470140287</v>
      </c>
      <c r="K50" s="94">
        <v>95.912408052986052</v>
      </c>
    </row>
    <row r="51" spans="1:11" ht="15" customHeight="1" x14ac:dyDescent="0.3">
      <c r="A51" s="72" t="s">
        <v>30</v>
      </c>
      <c r="B51" s="92">
        <v>12.508001239093048</v>
      </c>
      <c r="C51" s="92">
        <v>4.3164439607303944</v>
      </c>
      <c r="D51" s="92">
        <v>68.843831240305974</v>
      </c>
      <c r="E51" s="92">
        <v>5.1144916851394271</v>
      </c>
      <c r="F51" s="92">
        <v>4.5805372245865801</v>
      </c>
      <c r="G51" s="92">
        <v>1.526273857748</v>
      </c>
      <c r="H51" s="92">
        <v>3.1104207923965763</v>
      </c>
      <c r="I51" s="93">
        <f t="shared" si="3"/>
        <v>100</v>
      </c>
      <c r="J51" s="92">
        <v>-4.7092776857627037</v>
      </c>
      <c r="K51" s="94">
        <v>95.290722314237343</v>
      </c>
    </row>
    <row r="52" spans="1:11" ht="15" customHeight="1" x14ac:dyDescent="0.3">
      <c r="A52" s="72" t="s">
        <v>43</v>
      </c>
      <c r="B52" s="92">
        <v>13.195355080460203</v>
      </c>
      <c r="C52" s="92">
        <v>4.5200252428256791</v>
      </c>
      <c r="D52" s="92">
        <v>67.316323410203694</v>
      </c>
      <c r="E52" s="92">
        <v>5.4682533218174543</v>
      </c>
      <c r="F52" s="92">
        <v>4.6441564244758036</v>
      </c>
      <c r="G52" s="92">
        <v>1.6611722853749695</v>
      </c>
      <c r="H52" s="92">
        <v>3.1947142348421833</v>
      </c>
      <c r="I52" s="93">
        <f t="shared" si="3"/>
        <v>100</v>
      </c>
      <c r="J52" s="92">
        <v>-3.6821844649711957</v>
      </c>
      <c r="K52" s="94">
        <v>96.317815535028828</v>
      </c>
    </row>
    <row r="53" spans="1:11" ht="15" customHeight="1" x14ac:dyDescent="0.3">
      <c r="A53" s="72" t="s">
        <v>42</v>
      </c>
      <c r="B53" s="92">
        <v>13.194717482571356</v>
      </c>
      <c r="C53" s="92">
        <v>4.3835141852909061</v>
      </c>
      <c r="D53" s="92">
        <v>67.167520449805266</v>
      </c>
      <c r="E53" s="92">
        <v>5.3801673753347297</v>
      </c>
      <c r="F53" s="92">
        <v>4.6941758324503109</v>
      </c>
      <c r="G53" s="92">
        <v>1.8327302841477255</v>
      </c>
      <c r="H53" s="92">
        <v>3.3471743903997182</v>
      </c>
      <c r="I53" s="93">
        <f t="shared" si="3"/>
        <v>100.00000000000003</v>
      </c>
      <c r="J53" s="92">
        <v>-3.0590411285744832</v>
      </c>
      <c r="K53" s="94">
        <v>96.940958871425437</v>
      </c>
    </row>
    <row r="54" spans="1:11" s="116" customFormat="1" ht="15" customHeight="1" x14ac:dyDescent="0.3">
      <c r="A54" s="72" t="s">
        <v>49</v>
      </c>
      <c r="B54" s="108">
        <v>12.959500101675042</v>
      </c>
      <c r="C54" s="108">
        <v>4.9963923713555491</v>
      </c>
      <c r="D54" s="108">
        <v>67.799278475272857</v>
      </c>
      <c r="E54" s="108">
        <v>4.6597455055374786</v>
      </c>
      <c r="F54" s="108">
        <v>4.539503933935789</v>
      </c>
      <c r="G54" s="108">
        <v>1.8506996037936996</v>
      </c>
      <c r="H54" s="108">
        <v>3.1948800084295854</v>
      </c>
      <c r="I54" s="109">
        <f t="shared" si="3"/>
        <v>100</v>
      </c>
      <c r="J54" s="108">
        <v>-2.8399201049367879</v>
      </c>
      <c r="K54" s="110">
        <v>97.160079895063262</v>
      </c>
    </row>
    <row r="55" spans="1:11" ht="30" customHeight="1" x14ac:dyDescent="0.3">
      <c r="A55" s="20" t="s">
        <v>32</v>
      </c>
      <c r="B55" s="24"/>
      <c r="C55" s="24"/>
      <c r="D55" s="24"/>
      <c r="E55" s="24"/>
      <c r="F55" s="24"/>
      <c r="G55" s="24"/>
      <c r="H55" s="24"/>
      <c r="I55" s="24"/>
      <c r="J55" s="24"/>
      <c r="K55" s="24"/>
    </row>
    <row r="56" spans="1:11" ht="30" customHeight="1" x14ac:dyDescent="0.3">
      <c r="A56" s="39" t="s">
        <v>31</v>
      </c>
      <c r="B56" s="22" t="str">
        <f>B40</f>
        <v>Fournitures</v>
      </c>
      <c r="C56" s="23" t="s">
        <v>13</v>
      </c>
      <c r="D56" s="23" t="s">
        <v>33</v>
      </c>
      <c r="E56" s="23" t="s">
        <v>34</v>
      </c>
      <c r="F56" s="23" t="s">
        <v>14</v>
      </c>
      <c r="G56" s="23" t="s">
        <v>15</v>
      </c>
      <c r="H56" s="23" t="s">
        <v>16</v>
      </c>
      <c r="I56" s="23" t="s">
        <v>17</v>
      </c>
      <c r="J56" s="23" t="s">
        <v>18</v>
      </c>
      <c r="K56" s="34" t="s">
        <v>19</v>
      </c>
    </row>
    <row r="57" spans="1:11" ht="15" customHeight="1" x14ac:dyDescent="0.3">
      <c r="A57" s="90" t="s">
        <v>20</v>
      </c>
      <c r="B57" s="78" t="s">
        <v>1</v>
      </c>
      <c r="C57" s="78" t="s">
        <v>1</v>
      </c>
      <c r="D57" s="78" t="s">
        <v>1</v>
      </c>
      <c r="E57" s="78" t="s">
        <v>1</v>
      </c>
      <c r="F57" s="78" t="s">
        <v>1</v>
      </c>
      <c r="G57" s="78" t="s">
        <v>1</v>
      </c>
      <c r="H57" s="78" t="s">
        <v>1</v>
      </c>
      <c r="I57" s="78" t="s">
        <v>1</v>
      </c>
      <c r="J57" s="78" t="s">
        <v>1</v>
      </c>
      <c r="K57" s="79" t="s">
        <v>1</v>
      </c>
    </row>
    <row r="58" spans="1:11" ht="15" customHeight="1" x14ac:dyDescent="0.3">
      <c r="A58" s="91" t="s">
        <v>21</v>
      </c>
      <c r="B58" s="83">
        <f t="shared" ref="B58:B70" si="4">((B42-B41)/B41)*100</f>
        <v>-2.1992941963098018</v>
      </c>
      <c r="C58" s="83">
        <f t="shared" ref="C58:K66" si="5">((C42-C41)/C41)*100</f>
        <v>0.49932941345658449</v>
      </c>
      <c r="D58" s="83">
        <f t="shared" si="5"/>
        <v>8.8408702024351013E-2</v>
      </c>
      <c r="E58" s="83">
        <f t="shared" si="5"/>
        <v>-5.0016577807950133</v>
      </c>
      <c r="F58" s="83">
        <f t="shared" si="5"/>
        <v>3.3989529100930014</v>
      </c>
      <c r="G58" s="83">
        <f t="shared" si="5"/>
        <v>12.588636122481988</v>
      </c>
      <c r="H58" s="83">
        <f t="shared" si="5"/>
        <v>7.4851152866568809</v>
      </c>
      <c r="I58" s="83">
        <f t="shared" si="5"/>
        <v>-1.4210854715202002E-14</v>
      </c>
      <c r="J58" s="83">
        <f t="shared" si="5"/>
        <v>-7.3735737682789084</v>
      </c>
      <c r="K58" s="84">
        <f t="shared" si="5"/>
        <v>0.32922147748600061</v>
      </c>
    </row>
    <row r="59" spans="1:11" ht="15" customHeight="1" x14ac:dyDescent="0.3">
      <c r="A59" s="91" t="s">
        <v>22</v>
      </c>
      <c r="B59" s="83">
        <f t="shared" si="4"/>
        <v>-2.7010965668138733</v>
      </c>
      <c r="C59" s="83">
        <f t="shared" ref="C59:C66" si="6">((C43-C42)/C42)*100</f>
        <v>-9.7585949694729308</v>
      </c>
      <c r="D59" s="83">
        <f t="shared" si="5"/>
        <v>0.55654248673171047</v>
      </c>
      <c r="E59" s="83">
        <f t="shared" ref="E59:I66" si="7">((E43-E42)/E42)*100</f>
        <v>2.8711483334297139</v>
      </c>
      <c r="F59" s="83">
        <f t="shared" si="7"/>
        <v>0.45560282924069156</v>
      </c>
      <c r="G59" s="83">
        <f t="shared" si="7"/>
        <v>22.660962120977992</v>
      </c>
      <c r="H59" s="83">
        <f t="shared" si="7"/>
        <v>-0.18444970916407594</v>
      </c>
      <c r="I59" s="83">
        <f t="shared" si="7"/>
        <v>0</v>
      </c>
      <c r="J59" s="83">
        <f t="shared" si="5"/>
        <v>-4.3211516473724743</v>
      </c>
      <c r="K59" s="84">
        <f t="shared" si="5"/>
        <v>0.17812181173742767</v>
      </c>
    </row>
    <row r="60" spans="1:11" ht="15" customHeight="1" x14ac:dyDescent="0.3">
      <c r="A60" s="91" t="s">
        <v>23</v>
      </c>
      <c r="B60" s="83">
        <f t="shared" si="4"/>
        <v>2.1111006548008215</v>
      </c>
      <c r="C60" s="83">
        <f t="shared" si="6"/>
        <v>0.45932645019995477</v>
      </c>
      <c r="D60" s="83">
        <f t="shared" si="5"/>
        <v>-2.5649291551938815E-2</v>
      </c>
      <c r="E60" s="83">
        <f t="shared" si="7"/>
        <v>-6.183637750045734</v>
      </c>
      <c r="F60" s="83">
        <f t="shared" si="7"/>
        <v>-3.5603126861667103</v>
      </c>
      <c r="G60" s="83">
        <f t="shared" si="7"/>
        <v>3.2152754270110653</v>
      </c>
      <c r="H60" s="83">
        <f t="shared" si="7"/>
        <v>2.5694727242165234</v>
      </c>
      <c r="I60" s="83">
        <f t="shared" si="7"/>
        <v>0</v>
      </c>
      <c r="J60" s="83">
        <f t="shared" si="5"/>
        <v>22.006346961388772</v>
      </c>
      <c r="K60" s="84">
        <f t="shared" si="5"/>
        <v>-0.86638037491852049</v>
      </c>
    </row>
    <row r="61" spans="1:11" ht="15" customHeight="1" x14ac:dyDescent="0.3">
      <c r="A61" s="91" t="s">
        <v>24</v>
      </c>
      <c r="B61" s="83">
        <f t="shared" si="4"/>
        <v>-5.2238043961455265</v>
      </c>
      <c r="C61" s="83">
        <f t="shared" si="6"/>
        <v>-5.14671673502641</v>
      </c>
      <c r="D61" s="83">
        <f t="shared" si="5"/>
        <v>0.58194836137924422</v>
      </c>
      <c r="E61" s="83">
        <f t="shared" si="7"/>
        <v>-1.7071798770554991</v>
      </c>
      <c r="F61" s="83">
        <f t="shared" si="7"/>
        <v>37.063905063677652</v>
      </c>
      <c r="G61" s="83">
        <f t="shared" si="7"/>
        <v>15.307583277923154</v>
      </c>
      <c r="H61" s="83">
        <f t="shared" si="7"/>
        <v>-25.878470162257688</v>
      </c>
      <c r="I61" s="83">
        <f t="shared" si="7"/>
        <v>-1.4210854715202004E-14</v>
      </c>
      <c r="J61" s="83">
        <f t="shared" si="5"/>
        <v>19.39324741405753</v>
      </c>
      <c r="K61" s="84">
        <f t="shared" si="5"/>
        <v>-0.93966412965083501</v>
      </c>
    </row>
    <row r="62" spans="1:11" ht="15" customHeight="1" x14ac:dyDescent="0.3">
      <c r="A62" s="91" t="s">
        <v>25</v>
      </c>
      <c r="B62" s="83">
        <f t="shared" si="4"/>
        <v>-3.2093038904815923</v>
      </c>
      <c r="C62" s="83">
        <f t="shared" si="6"/>
        <v>47.740620291219813</v>
      </c>
      <c r="D62" s="83">
        <f t="shared" si="5"/>
        <v>-0.60680570762515362</v>
      </c>
      <c r="E62" s="83">
        <f t="shared" si="7"/>
        <v>-12.987491216369651</v>
      </c>
      <c r="F62" s="83">
        <f t="shared" si="7"/>
        <v>-7.453158141500424</v>
      </c>
      <c r="G62" s="83">
        <f t="shared" si="7"/>
        <v>17.809265358918189</v>
      </c>
      <c r="H62" s="83">
        <f t="shared" si="7"/>
        <v>7.3869589097319208</v>
      </c>
      <c r="I62" s="83">
        <f t="shared" si="7"/>
        <v>0</v>
      </c>
      <c r="J62" s="83">
        <f t="shared" si="5"/>
        <v>-48.185725538864297</v>
      </c>
      <c r="K62" s="84">
        <f t="shared" si="5"/>
        <v>2.8139766007804394</v>
      </c>
    </row>
    <row r="63" spans="1:11" ht="15" customHeight="1" x14ac:dyDescent="0.3">
      <c r="A63" s="91" t="s">
        <v>26</v>
      </c>
      <c r="B63" s="83">
        <f t="shared" si="4"/>
        <v>-1.9750088411126501</v>
      </c>
      <c r="C63" s="83">
        <f t="shared" si="6"/>
        <v>4.1809959896907989</v>
      </c>
      <c r="D63" s="83">
        <f t="shared" si="5"/>
        <v>3.0640763553777463E-2</v>
      </c>
      <c r="E63" s="83">
        <f t="shared" si="7"/>
        <v>-6.8447549548516147</v>
      </c>
      <c r="F63" s="83">
        <f t="shared" si="7"/>
        <v>-0.42071611390732172</v>
      </c>
      <c r="G63" s="83">
        <f t="shared" si="7"/>
        <v>18.466743692847196</v>
      </c>
      <c r="H63" s="83">
        <f t="shared" si="7"/>
        <v>1.9498899905763725</v>
      </c>
      <c r="I63" s="83">
        <f t="shared" si="7"/>
        <v>0</v>
      </c>
      <c r="J63" s="83">
        <f t="shared" si="5"/>
        <v>6.90719677101528</v>
      </c>
      <c r="K63" s="84">
        <f t="shared" si="5"/>
        <v>-0.20328305171287706</v>
      </c>
    </row>
    <row r="64" spans="1:11" ht="15" customHeight="1" x14ac:dyDescent="0.3">
      <c r="A64" s="91" t="s">
        <v>27</v>
      </c>
      <c r="B64" s="83">
        <f t="shared" si="4"/>
        <v>-0.78397850672086611</v>
      </c>
      <c r="C64" s="83">
        <f t="shared" si="6"/>
        <v>-2.5732907659175535</v>
      </c>
      <c r="D64" s="83">
        <f t="shared" si="5"/>
        <v>0.64233914094909872</v>
      </c>
      <c r="E64" s="83">
        <f t="shared" si="7"/>
        <v>-7.6208946165907285</v>
      </c>
      <c r="F64" s="83">
        <f t="shared" si="7"/>
        <v>-5.3209182580874677</v>
      </c>
      <c r="G64" s="83">
        <f t="shared" si="7"/>
        <v>3.3445490682209753</v>
      </c>
      <c r="H64" s="83">
        <f t="shared" si="7"/>
        <v>7.6345206226894433</v>
      </c>
      <c r="I64" s="83">
        <f t="shared" si="7"/>
        <v>1.4210854715202007E-14</v>
      </c>
      <c r="J64" s="83">
        <f t="shared" si="5"/>
        <v>24.501064887379005</v>
      </c>
      <c r="K64" s="84">
        <f t="shared" si="5"/>
        <v>-0.77245820680007959</v>
      </c>
    </row>
    <row r="65" spans="1:11" ht="15" customHeight="1" x14ac:dyDescent="0.3">
      <c r="A65" s="91" t="s">
        <v>28</v>
      </c>
      <c r="B65" s="83">
        <f t="shared" si="4"/>
        <v>2.4587893376970458</v>
      </c>
      <c r="C65" s="83">
        <f t="shared" si="6"/>
        <v>1.352421855510195</v>
      </c>
      <c r="D65" s="83">
        <f t="shared" si="5"/>
        <v>-0.10222485832573355</v>
      </c>
      <c r="E65" s="83">
        <f t="shared" si="7"/>
        <v>-1.4912450314767025</v>
      </c>
      <c r="F65" s="83">
        <f t="shared" si="7"/>
        <v>0.62478843315550525</v>
      </c>
      <c r="G65" s="83">
        <f t="shared" si="7"/>
        <v>-12.561450316928246</v>
      </c>
      <c r="H65" s="83">
        <f t="shared" si="7"/>
        <v>-1.5665283951593663</v>
      </c>
      <c r="I65" s="83">
        <f t="shared" si="7"/>
        <v>1.4210854715202004E-14</v>
      </c>
      <c r="J65" s="83">
        <f t="shared" si="5"/>
        <v>6.6483394304395844</v>
      </c>
      <c r="K65" s="84">
        <f t="shared" si="5"/>
        <v>-0.26299291504915717</v>
      </c>
    </row>
    <row r="66" spans="1:11" ht="15" customHeight="1" x14ac:dyDescent="0.3">
      <c r="A66" s="91" t="s">
        <v>29</v>
      </c>
      <c r="B66" s="83">
        <f t="shared" si="4"/>
        <v>-4.2318919433937623</v>
      </c>
      <c r="C66" s="83">
        <f t="shared" si="6"/>
        <v>-3.6368846509682791</v>
      </c>
      <c r="D66" s="83">
        <f t="shared" si="5"/>
        <v>-1.2399307201065988</v>
      </c>
      <c r="E66" s="83">
        <f t="shared" si="7"/>
        <v>66.188314412101562</v>
      </c>
      <c r="F66" s="83">
        <f t="shared" si="7"/>
        <v>-5.4242879127374071</v>
      </c>
      <c r="G66" s="83">
        <f t="shared" si="7"/>
        <v>-3.4815613894018091</v>
      </c>
      <c r="H66" s="83">
        <f t="shared" si="7"/>
        <v>-6.4924512186298493</v>
      </c>
      <c r="I66" s="83">
        <f t="shared" si="7"/>
        <v>-1.4210854715202002E-14</v>
      </c>
      <c r="J66" s="83">
        <f t="shared" si="5"/>
        <v>0.72358285809913403</v>
      </c>
      <c r="K66" s="84">
        <f t="shared" si="5"/>
        <v>-3.0606727740552744E-2</v>
      </c>
    </row>
    <row r="67" spans="1:11" ht="15" customHeight="1" x14ac:dyDescent="0.3">
      <c r="A67" s="91" t="s">
        <v>30</v>
      </c>
      <c r="B67" s="83">
        <f t="shared" si="4"/>
        <v>-2.8088346694364854</v>
      </c>
      <c r="C67" s="83">
        <f t="shared" ref="C67:K67" si="8">((C51-C50)/C50)*100</f>
        <v>2.0537037704683998</v>
      </c>
      <c r="D67" s="83">
        <f t="shared" si="8"/>
        <v>0.53656939010341309</v>
      </c>
      <c r="E67" s="83">
        <f t="shared" si="8"/>
        <v>-3.673191706722577</v>
      </c>
      <c r="F67" s="83">
        <f t="shared" si="8"/>
        <v>4.2464345929024505</v>
      </c>
      <c r="G67" s="83">
        <f t="shared" si="8"/>
        <v>-4.2993222040016636</v>
      </c>
      <c r="H67" s="83">
        <f t="shared" si="8"/>
        <v>-0.50521183216468279</v>
      </c>
      <c r="I67" s="83">
        <f t="shared" si="8"/>
        <v>0</v>
      </c>
      <c r="J67" s="83">
        <f t="shared" si="8"/>
        <v>15.209094909848183</v>
      </c>
      <c r="K67" s="84">
        <f t="shared" si="8"/>
        <v>-0.64818072173233743</v>
      </c>
    </row>
    <row r="68" spans="1:11" ht="15" customHeight="1" x14ac:dyDescent="0.3">
      <c r="A68" s="91" t="s">
        <v>43</v>
      </c>
      <c r="B68" s="83">
        <f t="shared" si="4"/>
        <v>5.4953131857620061</v>
      </c>
      <c r="C68" s="83">
        <f t="shared" ref="C68:K68" si="9">((C52-C51)/C51)*100</f>
        <v>4.7164120268304446</v>
      </c>
      <c r="D68" s="83">
        <f t="shared" si="9"/>
        <v>-2.2188013109996274</v>
      </c>
      <c r="E68" s="83">
        <f t="shared" si="9"/>
        <v>6.916848407553589</v>
      </c>
      <c r="F68" s="83">
        <f t="shared" si="9"/>
        <v>1.3889025843462168</v>
      </c>
      <c r="G68" s="83">
        <f t="shared" si="9"/>
        <v>8.8384156579875324</v>
      </c>
      <c r="H68" s="83">
        <f t="shared" si="9"/>
        <v>2.71003340292935</v>
      </c>
      <c r="I68" s="83">
        <f t="shared" si="9"/>
        <v>0</v>
      </c>
      <c r="J68" s="83">
        <f t="shared" si="9"/>
        <v>-21.809994851156507</v>
      </c>
      <c r="K68" s="84">
        <f t="shared" si="9"/>
        <v>1.0778522775852941</v>
      </c>
    </row>
    <row r="69" spans="1:11" ht="15" customHeight="1" x14ac:dyDescent="0.3">
      <c r="A69" s="91" t="s">
        <v>42</v>
      </c>
      <c r="B69" s="83">
        <f t="shared" si="4"/>
        <v>-4.8319873543324144E-3</v>
      </c>
      <c r="C69" s="83">
        <f t="shared" ref="C69:K69" si="10">((C53-C52)/C52)*100</f>
        <v>-3.0201392735902854</v>
      </c>
      <c r="D69" s="83">
        <f t="shared" si="10"/>
        <v>-0.22105033795691825</v>
      </c>
      <c r="E69" s="83">
        <f t="shared" si="10"/>
        <v>-1.6108607502010888</v>
      </c>
      <c r="F69" s="83">
        <f t="shared" si="10"/>
        <v>1.0770396903707464</v>
      </c>
      <c r="G69" s="83">
        <f t="shared" si="10"/>
        <v>10.327525945572283</v>
      </c>
      <c r="H69" s="83">
        <f t="shared" si="10"/>
        <v>4.7722626923802567</v>
      </c>
      <c r="I69" s="83">
        <f t="shared" si="10"/>
        <v>2.8421709430404007E-14</v>
      </c>
      <c r="J69" s="84">
        <f t="shared" si="10"/>
        <v>-16.923197148994191</v>
      </c>
      <c r="K69" s="84">
        <f t="shared" si="10"/>
        <v>0.64696581098227302</v>
      </c>
    </row>
    <row r="70" spans="1:11" s="116" customFormat="1" ht="15" customHeight="1" x14ac:dyDescent="0.3">
      <c r="A70" s="122" t="s">
        <v>49</v>
      </c>
      <c r="B70" s="106">
        <f t="shared" si="4"/>
        <v>-1.7826632605586903</v>
      </c>
      <c r="C70" s="106">
        <f t="shared" ref="C70:J70" si="11">((C54-C53)/C53)*100</f>
        <v>13.981434989333113</v>
      </c>
      <c r="D70" s="106">
        <f t="shared" si="11"/>
        <v>0.94057071220859989</v>
      </c>
      <c r="E70" s="106">
        <f t="shared" si="11"/>
        <v>-13.390324492505771</v>
      </c>
      <c r="F70" s="106">
        <f t="shared" si="11"/>
        <v>-3.2949745394131256</v>
      </c>
      <c r="G70" s="106">
        <f t="shared" si="11"/>
        <v>0.98046721884831545</v>
      </c>
      <c r="H70" s="106">
        <f t="shared" si="11"/>
        <v>-4.5499386708663794</v>
      </c>
      <c r="I70" s="106">
        <f t="shared" si="11"/>
        <v>-2.8421709430403998E-14</v>
      </c>
      <c r="J70" s="106">
        <f t="shared" si="11"/>
        <v>-7.1630623593415335</v>
      </c>
      <c r="K70" s="107">
        <f>((K54-K53)/K53)*100</f>
        <v>0.22603554389063718</v>
      </c>
    </row>
    <row r="71" spans="1:11" ht="17.25" customHeight="1" x14ac:dyDescent="0.3">
      <c r="A71" s="13" t="s">
        <v>0</v>
      </c>
      <c r="B71" s="14"/>
      <c r="C71" s="14"/>
      <c r="D71" s="14"/>
      <c r="E71" s="14"/>
      <c r="F71" s="14"/>
      <c r="G71" s="14"/>
      <c r="H71" s="14"/>
      <c r="I71" s="14"/>
      <c r="J71" s="14"/>
      <c r="K71" s="14"/>
    </row>
    <row r="72" spans="1:11" s="12" customFormat="1" ht="12" customHeight="1" x14ac:dyDescent="0.3">
      <c r="A72" s="85" t="s">
        <v>80</v>
      </c>
      <c r="B72" s="44"/>
      <c r="C72" s="44"/>
      <c r="D72" s="44"/>
      <c r="E72" s="44"/>
      <c r="F72" s="44"/>
      <c r="G72" s="44"/>
      <c r="H72" s="44"/>
      <c r="I72" s="44"/>
      <c r="J72" s="44"/>
      <c r="K72" s="44"/>
    </row>
  </sheetData>
  <mergeCells count="1">
    <mergeCell ref="A2:B2"/>
  </mergeCells>
  <phoneticPr fontId="0" type="noConversion"/>
  <hyperlinks>
    <hyperlink ref="A2" location="'Table of contents'!A1" display="Back to Table of Contents"/>
    <hyperlink ref="A2:B2" location="'Table des matières'!A1" display="Retour à la table des matières"/>
  </hyperlinks>
  <pageMargins left="0.75" right="0.75" top="0.75" bottom="0.57499999999999996" header="0.375" footer="0.375"/>
  <pageSetup scale="59" orientation="landscape" r:id="rId1"/>
  <headerFooter alignWithMargins="0">
    <oddFooter>&amp;L&amp;L&amp;"Arial"&amp;9© 2020 ICIS</oddFooter>
  </headerFooter>
  <rowBreaks count="1" manualBreakCount="1">
    <brk id="37"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72"/>
  <sheetViews>
    <sheetView showGridLines="0" topLeftCell="A2" zoomScaleNormal="100" workbookViewId="0"/>
  </sheetViews>
  <sheetFormatPr defaultColWidth="9.33203125" defaultRowHeight="15" customHeight="1" x14ac:dyDescent="0.3"/>
  <cols>
    <col min="1" max="1" width="17.6640625" style="3" customWidth="1"/>
    <col min="2" max="11" width="16.08203125" style="2" customWidth="1"/>
    <col min="12" max="16384" width="9.33203125" style="2"/>
  </cols>
  <sheetData>
    <row r="1" spans="1:11" s="60" customFormat="1" ht="15" hidden="1" customHeight="1" x14ac:dyDescent="0.3">
      <c r="A1" s="60" t="s">
        <v>76</v>
      </c>
      <c r="B1" s="61"/>
      <c r="C1" s="61"/>
      <c r="D1" s="61"/>
      <c r="E1" s="61"/>
      <c r="F1" s="61"/>
      <c r="G1" s="61"/>
      <c r="H1" s="61"/>
      <c r="I1" s="61"/>
      <c r="J1" s="61"/>
      <c r="K1" s="61"/>
    </row>
    <row r="2" spans="1:11" s="11" customFormat="1" ht="24" customHeight="1" x14ac:dyDescent="0.3">
      <c r="A2" s="123" t="s">
        <v>10</v>
      </c>
      <c r="B2" s="123"/>
    </row>
    <row r="3" spans="1:11" s="65" customFormat="1" ht="20.25" customHeight="1" x14ac:dyDescent="0.3">
      <c r="A3" s="63" t="s">
        <v>91</v>
      </c>
      <c r="B3" s="62"/>
      <c r="C3" s="64"/>
      <c r="D3" s="64"/>
      <c r="E3" s="64"/>
      <c r="F3" s="64"/>
      <c r="G3" s="64"/>
      <c r="H3" s="64"/>
      <c r="I3" s="64"/>
      <c r="J3" s="64"/>
      <c r="K3" s="64"/>
    </row>
    <row r="4" spans="1:11" s="12" customFormat="1" ht="20.25" customHeight="1" x14ac:dyDescent="0.3">
      <c r="A4" s="114" t="s">
        <v>12</v>
      </c>
      <c r="B4" s="113"/>
      <c r="C4" s="113"/>
      <c r="D4" s="113"/>
      <c r="E4" s="113"/>
      <c r="F4" s="113"/>
      <c r="G4" s="113"/>
      <c r="H4" s="113"/>
      <c r="I4" s="113"/>
      <c r="J4" s="113"/>
      <c r="K4" s="113"/>
    </row>
    <row r="5" spans="1:11" ht="30" customHeight="1" x14ac:dyDescent="0.3">
      <c r="A5" s="39" t="s">
        <v>31</v>
      </c>
      <c r="B5" s="22" t="s">
        <v>11</v>
      </c>
      <c r="C5" s="23" t="s">
        <v>13</v>
      </c>
      <c r="D5" s="23" t="s">
        <v>33</v>
      </c>
      <c r="E5" s="23" t="s">
        <v>34</v>
      </c>
      <c r="F5" s="23" t="s">
        <v>14</v>
      </c>
      <c r="G5" s="23" t="s">
        <v>15</v>
      </c>
      <c r="H5" s="23" t="s">
        <v>16</v>
      </c>
      <c r="I5" s="23" t="s">
        <v>17</v>
      </c>
      <c r="J5" s="23" t="s">
        <v>18</v>
      </c>
      <c r="K5" s="34" t="s">
        <v>19</v>
      </c>
    </row>
    <row r="6" spans="1:11" ht="15" customHeight="1" x14ac:dyDescent="0.3">
      <c r="A6" s="71" t="s">
        <v>20</v>
      </c>
      <c r="B6" s="73">
        <v>171046517</v>
      </c>
      <c r="C6" s="73">
        <v>53404732</v>
      </c>
      <c r="D6" s="73">
        <v>735611146</v>
      </c>
      <c r="E6" s="73">
        <v>41435440</v>
      </c>
      <c r="F6" s="73">
        <v>68305727</v>
      </c>
      <c r="G6" s="73">
        <v>22089694</v>
      </c>
      <c r="H6" s="73">
        <v>27868876</v>
      </c>
      <c r="I6" s="73">
        <v>1119762132</v>
      </c>
      <c r="J6" s="73">
        <v>-24086944</v>
      </c>
      <c r="K6" s="74">
        <v>1095675188</v>
      </c>
    </row>
    <row r="7" spans="1:11" ht="15" customHeight="1" x14ac:dyDescent="0.3">
      <c r="A7" s="71" t="s">
        <v>21</v>
      </c>
      <c r="B7" s="73">
        <v>182123919</v>
      </c>
      <c r="C7" s="73">
        <v>60520636</v>
      </c>
      <c r="D7" s="73">
        <v>801800118</v>
      </c>
      <c r="E7" s="73">
        <v>42142735</v>
      </c>
      <c r="F7" s="73">
        <v>75792677</v>
      </c>
      <c r="G7" s="73">
        <v>26297070</v>
      </c>
      <c r="H7" s="73">
        <v>32916570</v>
      </c>
      <c r="I7" s="73">
        <v>1221593725</v>
      </c>
      <c r="J7" s="73">
        <v>-25458253</v>
      </c>
      <c r="K7" s="74">
        <v>1196135472</v>
      </c>
    </row>
    <row r="8" spans="1:11" ht="15" customHeight="1" x14ac:dyDescent="0.3">
      <c r="A8" s="71" t="s">
        <v>22</v>
      </c>
      <c r="B8" s="73">
        <v>197352748</v>
      </c>
      <c r="C8" s="73">
        <v>59655150</v>
      </c>
      <c r="D8" s="73">
        <v>835757409</v>
      </c>
      <c r="E8" s="73">
        <v>62037203</v>
      </c>
      <c r="F8" s="73">
        <v>78495843</v>
      </c>
      <c r="G8" s="73">
        <v>26343201</v>
      </c>
      <c r="H8" s="73">
        <v>35184347</v>
      </c>
      <c r="I8" s="73">
        <v>1294825901</v>
      </c>
      <c r="J8" s="73">
        <v>-28027971</v>
      </c>
      <c r="K8" s="74">
        <v>1266797930</v>
      </c>
    </row>
    <row r="9" spans="1:11" ht="15" customHeight="1" x14ac:dyDescent="0.3">
      <c r="A9" s="71" t="s">
        <v>23</v>
      </c>
      <c r="B9" s="73">
        <v>210432814</v>
      </c>
      <c r="C9" s="73">
        <v>60187932</v>
      </c>
      <c r="D9" s="73">
        <v>898467443</v>
      </c>
      <c r="E9" s="73">
        <v>54400016</v>
      </c>
      <c r="F9" s="73">
        <v>81726662</v>
      </c>
      <c r="G9" s="73">
        <v>27933113</v>
      </c>
      <c r="H9" s="73">
        <v>42745881</v>
      </c>
      <c r="I9" s="73">
        <v>1375893861</v>
      </c>
      <c r="J9" s="73">
        <v>-29866844</v>
      </c>
      <c r="K9" s="74">
        <v>1346027017</v>
      </c>
    </row>
    <row r="10" spans="1:11" ht="15" customHeight="1" x14ac:dyDescent="0.3">
      <c r="A10" s="71" t="s">
        <v>24</v>
      </c>
      <c r="B10" s="73">
        <v>215721983</v>
      </c>
      <c r="C10" s="73">
        <v>62209288</v>
      </c>
      <c r="D10" s="73">
        <v>949079935</v>
      </c>
      <c r="E10" s="73">
        <v>51679633</v>
      </c>
      <c r="F10" s="73">
        <v>78065739</v>
      </c>
      <c r="G10" s="73">
        <v>36464031</v>
      </c>
      <c r="H10" s="73">
        <v>43205796</v>
      </c>
      <c r="I10" s="73">
        <v>1436426405</v>
      </c>
      <c r="J10" s="73">
        <v>-29293118</v>
      </c>
      <c r="K10" s="74">
        <v>1407133287</v>
      </c>
    </row>
    <row r="11" spans="1:11" ht="15" customHeight="1" x14ac:dyDescent="0.3">
      <c r="A11" s="71" t="s">
        <v>25</v>
      </c>
      <c r="B11" s="73">
        <v>228935783</v>
      </c>
      <c r="C11" s="73">
        <v>68005084</v>
      </c>
      <c r="D11" s="73">
        <v>1011810812</v>
      </c>
      <c r="E11" s="73">
        <v>42931380</v>
      </c>
      <c r="F11" s="73">
        <v>77117619</v>
      </c>
      <c r="G11" s="73">
        <v>32569738</v>
      </c>
      <c r="H11" s="73">
        <v>44326375</v>
      </c>
      <c r="I11" s="73">
        <v>1505696791</v>
      </c>
      <c r="J11" s="73">
        <v>-30608972</v>
      </c>
      <c r="K11" s="74">
        <v>1475087819</v>
      </c>
    </row>
    <row r="12" spans="1:11" ht="15" customHeight="1" x14ac:dyDescent="0.3">
      <c r="A12" s="71" t="s">
        <v>26</v>
      </c>
      <c r="B12" s="73">
        <v>225263374</v>
      </c>
      <c r="C12" s="73">
        <v>67600552</v>
      </c>
      <c r="D12" s="73">
        <v>1031894911</v>
      </c>
      <c r="E12" s="73">
        <v>38475026</v>
      </c>
      <c r="F12" s="73">
        <v>72348496</v>
      </c>
      <c r="G12" s="73">
        <v>31136260</v>
      </c>
      <c r="H12" s="73">
        <v>44723592</v>
      </c>
      <c r="I12" s="73">
        <v>1511442211</v>
      </c>
      <c r="J12" s="73">
        <v>-41863989</v>
      </c>
      <c r="K12" s="74">
        <v>1469578222</v>
      </c>
    </row>
    <row r="13" spans="1:11" ht="15" customHeight="1" x14ac:dyDescent="0.3">
      <c r="A13" s="71" t="s">
        <v>27</v>
      </c>
      <c r="B13" s="73">
        <v>227825422</v>
      </c>
      <c r="C13" s="73">
        <v>66155033</v>
      </c>
      <c r="D13" s="73">
        <v>1052853764</v>
      </c>
      <c r="E13" s="73">
        <v>42513338</v>
      </c>
      <c r="F13" s="73">
        <v>80127541</v>
      </c>
      <c r="G13" s="73">
        <v>24240968</v>
      </c>
      <c r="H13" s="73">
        <v>45366000</v>
      </c>
      <c r="I13" s="73">
        <v>1539082066</v>
      </c>
      <c r="J13" s="73">
        <v>-32221774</v>
      </c>
      <c r="K13" s="74">
        <v>1506860292</v>
      </c>
    </row>
    <row r="14" spans="1:11" ht="15" customHeight="1" x14ac:dyDescent="0.3">
      <c r="A14" s="71" t="s">
        <v>28</v>
      </c>
      <c r="B14" s="73">
        <v>228701627</v>
      </c>
      <c r="C14" s="73">
        <v>65823914</v>
      </c>
      <c r="D14" s="73">
        <v>1075499577</v>
      </c>
      <c r="E14" s="73">
        <v>39360585</v>
      </c>
      <c r="F14" s="73">
        <v>80145607</v>
      </c>
      <c r="G14" s="73">
        <v>22405876</v>
      </c>
      <c r="H14" s="73">
        <v>47971039</v>
      </c>
      <c r="I14" s="73">
        <v>1559908225</v>
      </c>
      <c r="J14" s="73">
        <v>-33988584</v>
      </c>
      <c r="K14" s="74">
        <v>1525919641</v>
      </c>
    </row>
    <row r="15" spans="1:11" ht="15" customHeight="1" x14ac:dyDescent="0.3">
      <c r="A15" s="71" t="s">
        <v>29</v>
      </c>
      <c r="B15" s="73">
        <v>235347648</v>
      </c>
      <c r="C15" s="73">
        <v>72304220</v>
      </c>
      <c r="D15" s="73">
        <v>1036114970</v>
      </c>
      <c r="E15" s="73">
        <v>40487393</v>
      </c>
      <c r="F15" s="73">
        <v>82458638</v>
      </c>
      <c r="G15" s="73">
        <v>24509745</v>
      </c>
      <c r="H15" s="73">
        <v>52552461</v>
      </c>
      <c r="I15" s="73">
        <v>1543775075</v>
      </c>
      <c r="J15" s="73">
        <v>-32680321</v>
      </c>
      <c r="K15" s="74">
        <v>1511094754</v>
      </c>
    </row>
    <row r="16" spans="1:11" ht="15" customHeight="1" x14ac:dyDescent="0.3">
      <c r="A16" s="71" t="s">
        <v>30</v>
      </c>
      <c r="B16" s="73">
        <v>230543675</v>
      </c>
      <c r="C16" s="73">
        <v>72846075</v>
      </c>
      <c r="D16" s="73">
        <v>1065295906</v>
      </c>
      <c r="E16" s="73">
        <v>39610559</v>
      </c>
      <c r="F16" s="73">
        <v>82812064</v>
      </c>
      <c r="G16" s="73">
        <v>27322999</v>
      </c>
      <c r="H16" s="73">
        <v>67528222</v>
      </c>
      <c r="I16" s="73">
        <v>1585959500</v>
      </c>
      <c r="J16" s="73">
        <v>-50884951.840000004</v>
      </c>
      <c r="K16" s="74">
        <v>1535074548.2</v>
      </c>
    </row>
    <row r="17" spans="1:11" ht="15" customHeight="1" x14ac:dyDescent="0.3">
      <c r="A17" s="72" t="s">
        <v>43</v>
      </c>
      <c r="B17" s="75">
        <v>234207131</v>
      </c>
      <c r="C17" s="75">
        <v>69413577</v>
      </c>
      <c r="D17" s="75">
        <v>1106102425</v>
      </c>
      <c r="E17" s="75">
        <v>42869453</v>
      </c>
      <c r="F17" s="75">
        <v>85127756</v>
      </c>
      <c r="G17" s="75">
        <v>24607280</v>
      </c>
      <c r="H17" s="75">
        <v>75410991</v>
      </c>
      <c r="I17" s="75">
        <v>1637738613</v>
      </c>
      <c r="J17" s="75">
        <v>-32674747</v>
      </c>
      <c r="K17" s="76">
        <v>1605063866</v>
      </c>
    </row>
    <row r="18" spans="1:11" ht="15" customHeight="1" x14ac:dyDescent="0.3">
      <c r="A18" s="72" t="s">
        <v>42</v>
      </c>
      <c r="B18" s="75">
        <v>240598613</v>
      </c>
      <c r="C18" s="75">
        <v>74548763</v>
      </c>
      <c r="D18" s="75">
        <v>1125482798</v>
      </c>
      <c r="E18" s="75">
        <v>43541068</v>
      </c>
      <c r="F18" s="75">
        <v>81754428</v>
      </c>
      <c r="G18" s="75">
        <v>25577253</v>
      </c>
      <c r="H18" s="75">
        <v>85981552</v>
      </c>
      <c r="I18" s="75">
        <v>1677484475</v>
      </c>
      <c r="J18" s="75">
        <v>-33135521</v>
      </c>
      <c r="K18" s="76">
        <v>1644348954</v>
      </c>
    </row>
    <row r="19" spans="1:11" s="116" customFormat="1" ht="15" customHeight="1" x14ac:dyDescent="0.3">
      <c r="A19" s="72" t="s">
        <v>49</v>
      </c>
      <c r="B19" s="104">
        <v>252168128</v>
      </c>
      <c r="C19" s="104">
        <v>86919366</v>
      </c>
      <c r="D19" s="104">
        <v>1128621663</v>
      </c>
      <c r="E19" s="104">
        <v>49640384</v>
      </c>
      <c r="F19" s="104">
        <v>88539121</v>
      </c>
      <c r="G19" s="104">
        <v>23832040</v>
      </c>
      <c r="H19" s="104">
        <v>85259079</v>
      </c>
      <c r="I19" s="104">
        <v>1714979781</v>
      </c>
      <c r="J19" s="104">
        <v>-29925922</v>
      </c>
      <c r="K19" s="105">
        <v>1685053859</v>
      </c>
    </row>
    <row r="20" spans="1:11" s="69" customFormat="1" ht="30" customHeight="1" x14ac:dyDescent="0.3">
      <c r="A20" s="115" t="s">
        <v>32</v>
      </c>
      <c r="B20" s="70"/>
      <c r="C20" s="70"/>
      <c r="D20" s="70"/>
      <c r="E20" s="70"/>
      <c r="F20" s="70"/>
      <c r="G20" s="70"/>
      <c r="H20" s="70"/>
      <c r="I20" s="70"/>
      <c r="J20" s="70"/>
      <c r="K20" s="70"/>
    </row>
    <row r="21" spans="1:11" ht="30" customHeight="1" x14ac:dyDescent="0.3">
      <c r="A21" s="39" t="s">
        <v>31</v>
      </c>
      <c r="B21" s="22" t="str">
        <f>B5</f>
        <v>Fournitures</v>
      </c>
      <c r="C21" s="23" t="s">
        <v>13</v>
      </c>
      <c r="D21" s="23" t="s">
        <v>33</v>
      </c>
      <c r="E21" s="23" t="s">
        <v>34</v>
      </c>
      <c r="F21" s="23" t="s">
        <v>14</v>
      </c>
      <c r="G21" s="23" t="s">
        <v>15</v>
      </c>
      <c r="H21" s="23" t="s">
        <v>16</v>
      </c>
      <c r="I21" s="23" t="s">
        <v>17</v>
      </c>
      <c r="J21" s="23" t="s">
        <v>18</v>
      </c>
      <c r="K21" s="34" t="s">
        <v>19</v>
      </c>
    </row>
    <row r="22" spans="1:11" ht="15" customHeight="1" x14ac:dyDescent="0.3">
      <c r="A22" s="71" t="s">
        <v>20</v>
      </c>
      <c r="B22" s="78" t="s">
        <v>1</v>
      </c>
      <c r="C22" s="78" t="s">
        <v>1</v>
      </c>
      <c r="D22" s="78" t="s">
        <v>1</v>
      </c>
      <c r="E22" s="78" t="s">
        <v>1</v>
      </c>
      <c r="F22" s="78" t="s">
        <v>1</v>
      </c>
      <c r="G22" s="78" t="s">
        <v>1</v>
      </c>
      <c r="H22" s="78" t="s">
        <v>1</v>
      </c>
      <c r="I22" s="78" t="s">
        <v>1</v>
      </c>
      <c r="J22" s="78" t="s">
        <v>1</v>
      </c>
      <c r="K22" s="79" t="s">
        <v>1</v>
      </c>
    </row>
    <row r="23" spans="1:11" ht="15" customHeight="1" x14ac:dyDescent="0.3">
      <c r="A23" s="71" t="s">
        <v>21</v>
      </c>
      <c r="B23" s="80">
        <f t="shared" ref="B23:K35" si="0">((B7-B6)/B6)*100</f>
        <v>6.4762511358240644</v>
      </c>
      <c r="C23" s="80">
        <f t="shared" si="0"/>
        <v>13.324482182590112</v>
      </c>
      <c r="D23" s="80">
        <f t="shared" si="0"/>
        <v>8.9978207045818746</v>
      </c>
      <c r="E23" s="80">
        <f t="shared" si="0"/>
        <v>1.7069807874611684</v>
      </c>
      <c r="F23" s="80">
        <f t="shared" si="0"/>
        <v>10.96094036156002</v>
      </c>
      <c r="G23" s="80">
        <f t="shared" si="0"/>
        <v>19.046782630850387</v>
      </c>
      <c r="H23" s="80">
        <f t="shared" si="0"/>
        <v>18.112298465140825</v>
      </c>
      <c r="I23" s="80">
        <f t="shared" si="0"/>
        <v>9.0940379291197537</v>
      </c>
      <c r="J23" s="80">
        <f t="shared" si="0"/>
        <v>5.6931630679259273</v>
      </c>
      <c r="K23" s="81">
        <f t="shared" si="0"/>
        <v>9.168801584653572</v>
      </c>
    </row>
    <row r="24" spans="1:11" ht="15" customHeight="1" x14ac:dyDescent="0.3">
      <c r="A24" s="71" t="s">
        <v>22</v>
      </c>
      <c r="B24" s="80">
        <f t="shared" si="0"/>
        <v>8.3617951357613816</v>
      </c>
      <c r="C24" s="80">
        <f t="shared" si="0"/>
        <v>-1.4300675888468852</v>
      </c>
      <c r="D24" s="80">
        <f t="shared" si="0"/>
        <v>4.2351317039841092</v>
      </c>
      <c r="E24" s="80">
        <f t="shared" si="0"/>
        <v>47.207349024689549</v>
      </c>
      <c r="F24" s="80">
        <f t="shared" si="0"/>
        <v>3.5665266183961286</v>
      </c>
      <c r="G24" s="80">
        <f t="shared" si="0"/>
        <v>0.17542258510168623</v>
      </c>
      <c r="H24" s="80">
        <f t="shared" si="0"/>
        <v>6.8894693462897258</v>
      </c>
      <c r="I24" s="80">
        <f t="shared" si="0"/>
        <v>5.9948061701119171</v>
      </c>
      <c r="J24" s="80">
        <f t="shared" si="0"/>
        <v>10.093850508909625</v>
      </c>
      <c r="K24" s="81">
        <f t="shared" si="0"/>
        <v>5.9075631192383868</v>
      </c>
    </row>
    <row r="25" spans="1:11" ht="15" customHeight="1" x14ac:dyDescent="0.3">
      <c r="A25" s="71" t="s">
        <v>23</v>
      </c>
      <c r="B25" s="80">
        <f t="shared" si="0"/>
        <v>6.6277597512855513</v>
      </c>
      <c r="C25" s="80">
        <f t="shared" si="0"/>
        <v>0.89310311012544608</v>
      </c>
      <c r="D25" s="80">
        <f t="shared" si="0"/>
        <v>7.5033775740060467</v>
      </c>
      <c r="E25" s="80">
        <f t="shared" si="0"/>
        <v>-12.310656558774902</v>
      </c>
      <c r="F25" s="80">
        <f t="shared" si="0"/>
        <v>4.1159109533991503</v>
      </c>
      <c r="G25" s="80">
        <f t="shared" si="0"/>
        <v>6.0353789199725574</v>
      </c>
      <c r="H25" s="80">
        <f t="shared" si="0"/>
        <v>21.491187544279278</v>
      </c>
      <c r="I25" s="80">
        <f t="shared" si="0"/>
        <v>6.260915844932577</v>
      </c>
      <c r="J25" s="80">
        <f t="shared" si="0"/>
        <v>6.5608495170770649</v>
      </c>
      <c r="K25" s="81">
        <f t="shared" si="0"/>
        <v>6.2542797966207599</v>
      </c>
    </row>
    <row r="26" spans="1:11" ht="15" customHeight="1" x14ac:dyDescent="0.3">
      <c r="A26" s="71" t="s">
        <v>24</v>
      </c>
      <c r="B26" s="80">
        <f t="shared" si="0"/>
        <v>2.5134715919352768</v>
      </c>
      <c r="C26" s="80">
        <f t="shared" si="0"/>
        <v>3.3584074628116483</v>
      </c>
      <c r="D26" s="80">
        <f t="shared" si="0"/>
        <v>5.6332026713181635</v>
      </c>
      <c r="E26" s="80">
        <f t="shared" si="0"/>
        <v>-5.0007025733227728</v>
      </c>
      <c r="F26" s="80">
        <f t="shared" si="0"/>
        <v>-4.4794720724064323</v>
      </c>
      <c r="G26" s="80">
        <f t="shared" si="0"/>
        <v>30.540520134651661</v>
      </c>
      <c r="H26" s="80">
        <f t="shared" si="0"/>
        <v>1.0759282280320763</v>
      </c>
      <c r="I26" s="80">
        <f t="shared" si="0"/>
        <v>4.3995068017822918</v>
      </c>
      <c r="J26" s="80">
        <f t="shared" si="0"/>
        <v>-1.9209461836677488</v>
      </c>
      <c r="K26" s="81">
        <f t="shared" si="0"/>
        <v>4.5397506311717661</v>
      </c>
    </row>
    <row r="27" spans="1:11" ht="15" customHeight="1" x14ac:dyDescent="0.3">
      <c r="A27" s="71" t="s">
        <v>25</v>
      </c>
      <c r="B27" s="80">
        <f t="shared" si="0"/>
        <v>6.1253840782652178</v>
      </c>
      <c r="C27" s="80">
        <f t="shared" si="0"/>
        <v>9.3166087996377644</v>
      </c>
      <c r="D27" s="80">
        <f t="shared" si="0"/>
        <v>6.6096515885145122</v>
      </c>
      <c r="E27" s="80">
        <f t="shared" si="0"/>
        <v>-16.927854344476479</v>
      </c>
      <c r="F27" s="80">
        <f t="shared" si="0"/>
        <v>-1.214514859072813</v>
      </c>
      <c r="G27" s="80">
        <f t="shared" si="0"/>
        <v>-10.679820341311141</v>
      </c>
      <c r="H27" s="80">
        <f t="shared" si="0"/>
        <v>2.593584897729925</v>
      </c>
      <c r="I27" s="80">
        <f t="shared" si="0"/>
        <v>4.8224110722888032</v>
      </c>
      <c r="J27" s="80">
        <f t="shared" si="0"/>
        <v>4.4920243724140256</v>
      </c>
      <c r="K27" s="81">
        <f t="shared" si="0"/>
        <v>4.8292889257760843</v>
      </c>
    </row>
    <row r="28" spans="1:11" ht="15" customHeight="1" x14ac:dyDescent="0.3">
      <c r="A28" s="71" t="s">
        <v>26</v>
      </c>
      <c r="B28" s="80">
        <f t="shared" si="0"/>
        <v>-1.6041218860050375</v>
      </c>
      <c r="C28" s="80">
        <f t="shared" si="0"/>
        <v>-0.59485552580157097</v>
      </c>
      <c r="D28" s="80">
        <f t="shared" si="0"/>
        <v>1.9849658416182254</v>
      </c>
      <c r="E28" s="80">
        <f t="shared" si="0"/>
        <v>-10.380178787637389</v>
      </c>
      <c r="F28" s="80">
        <f t="shared" si="0"/>
        <v>-6.1842197176756715</v>
      </c>
      <c r="G28" s="80">
        <f t="shared" si="0"/>
        <v>-4.4012573880698698</v>
      </c>
      <c r="H28" s="80">
        <f t="shared" si="0"/>
        <v>0.89611884572108591</v>
      </c>
      <c r="I28" s="80">
        <f t="shared" si="0"/>
        <v>0.38157881682036471</v>
      </c>
      <c r="J28" s="80">
        <f t="shared" si="0"/>
        <v>36.770320153189076</v>
      </c>
      <c r="K28" s="81">
        <f t="shared" si="0"/>
        <v>-0.37350976186184615</v>
      </c>
    </row>
    <row r="29" spans="1:11" ht="15" customHeight="1" x14ac:dyDescent="0.3">
      <c r="A29" s="71" t="s">
        <v>27</v>
      </c>
      <c r="B29" s="80">
        <f t="shared" si="0"/>
        <v>1.1373566658910117</v>
      </c>
      <c r="C29" s="80">
        <f t="shared" si="0"/>
        <v>-2.1383242551037158</v>
      </c>
      <c r="D29" s="80">
        <f t="shared" si="0"/>
        <v>2.0311034366560605</v>
      </c>
      <c r="E29" s="80">
        <f t="shared" si="0"/>
        <v>10.495930529065788</v>
      </c>
      <c r="F29" s="80">
        <f t="shared" si="0"/>
        <v>10.752186196102818</v>
      </c>
      <c r="G29" s="80">
        <f t="shared" si="0"/>
        <v>-22.145537068356958</v>
      </c>
      <c r="H29" s="80">
        <f t="shared" si="0"/>
        <v>1.4363962536819492</v>
      </c>
      <c r="I29" s="80">
        <f t="shared" si="0"/>
        <v>1.8287073629968909</v>
      </c>
      <c r="J29" s="80">
        <f t="shared" si="0"/>
        <v>-23.032241385310893</v>
      </c>
      <c r="K29" s="81">
        <f t="shared" si="0"/>
        <v>2.5369231417475371</v>
      </c>
    </row>
    <row r="30" spans="1:11" ht="15" customHeight="1" x14ac:dyDescent="0.3">
      <c r="A30" s="71" t="s">
        <v>28</v>
      </c>
      <c r="B30" s="80">
        <f t="shared" si="0"/>
        <v>0.38459492022799807</v>
      </c>
      <c r="C30" s="80">
        <f t="shared" si="0"/>
        <v>-0.5005197412568746</v>
      </c>
      <c r="D30" s="80">
        <f t="shared" si="0"/>
        <v>2.1508982324348702</v>
      </c>
      <c r="E30" s="80">
        <f t="shared" si="0"/>
        <v>-7.415914977083192</v>
      </c>
      <c r="F30" s="80">
        <f t="shared" si="0"/>
        <v>2.2546554873061685E-2</v>
      </c>
      <c r="G30" s="80">
        <f t="shared" si="0"/>
        <v>-7.5702092424691951</v>
      </c>
      <c r="H30" s="80">
        <f t="shared" si="0"/>
        <v>5.742271745359961</v>
      </c>
      <c r="I30" s="80">
        <f t="shared" si="0"/>
        <v>1.3531545497197679</v>
      </c>
      <c r="J30" s="80">
        <f t="shared" si="0"/>
        <v>5.4832797225875893</v>
      </c>
      <c r="K30" s="81">
        <f t="shared" si="0"/>
        <v>1.2648384924061693</v>
      </c>
    </row>
    <row r="31" spans="1:11" ht="15" customHeight="1" x14ac:dyDescent="0.3">
      <c r="A31" s="71" t="s">
        <v>29</v>
      </c>
      <c r="B31" s="80">
        <f t="shared" si="0"/>
        <v>2.9059788892538139</v>
      </c>
      <c r="C31" s="80">
        <f t="shared" si="0"/>
        <v>9.8449113797760486</v>
      </c>
      <c r="D31" s="80">
        <f t="shared" si="0"/>
        <v>-3.6619825653357743</v>
      </c>
      <c r="E31" s="80">
        <f t="shared" si="0"/>
        <v>2.862782654272034</v>
      </c>
      <c r="F31" s="80">
        <f t="shared" si="0"/>
        <v>2.8860359121118142</v>
      </c>
      <c r="G31" s="80">
        <f t="shared" si="0"/>
        <v>9.3898091732722264</v>
      </c>
      <c r="H31" s="80">
        <f t="shared" si="0"/>
        <v>9.5503914351323509</v>
      </c>
      <c r="I31" s="80">
        <f t="shared" si="0"/>
        <v>-1.03423712635402</v>
      </c>
      <c r="J31" s="80">
        <f t="shared" si="0"/>
        <v>-3.8491247531818331</v>
      </c>
      <c r="K31" s="81">
        <f t="shared" si="0"/>
        <v>-0.97153785832946105</v>
      </c>
    </row>
    <row r="32" spans="1:11" ht="15" customHeight="1" x14ac:dyDescent="0.3">
      <c r="A32" s="71" t="s">
        <v>30</v>
      </c>
      <c r="B32" s="80">
        <f>((B16-B15)/B15)*100</f>
        <v>-2.04122413834363</v>
      </c>
      <c r="C32" s="80">
        <f t="shared" si="0"/>
        <v>0.74940992379144677</v>
      </c>
      <c r="D32" s="80">
        <f t="shared" si="0"/>
        <v>2.8163801165810778</v>
      </c>
      <c r="E32" s="80">
        <f t="shared" si="0"/>
        <v>-2.1656963687437223</v>
      </c>
      <c r="F32" s="80">
        <f t="shared" si="0"/>
        <v>0.42861003840495154</v>
      </c>
      <c r="G32" s="80">
        <f t="shared" si="0"/>
        <v>11.478103913361808</v>
      </c>
      <c r="H32" s="80">
        <f t="shared" si="0"/>
        <v>28.496783433224941</v>
      </c>
      <c r="I32" s="80">
        <f t="shared" si="0"/>
        <v>2.7325499474073318</v>
      </c>
      <c r="J32" s="80">
        <f t="shared" si="0"/>
        <v>55.705177559302442</v>
      </c>
      <c r="K32" s="82">
        <f t="shared" si="0"/>
        <v>1.586915323246503</v>
      </c>
    </row>
    <row r="33" spans="1:11" ht="15" customHeight="1" x14ac:dyDescent="0.3">
      <c r="A33" s="72" t="s">
        <v>43</v>
      </c>
      <c r="B33" s="83">
        <f>((B17-B16)/B16)*100</f>
        <v>1.5890507514465535</v>
      </c>
      <c r="C33" s="83">
        <f t="shared" ref="C33:J34" si="1">((C17-C16)/C16)*100</f>
        <v>-4.711987571053073</v>
      </c>
      <c r="D33" s="83">
        <f t="shared" si="1"/>
        <v>3.8305337296583959</v>
      </c>
      <c r="E33" s="83">
        <f t="shared" si="1"/>
        <v>8.2273365543768264</v>
      </c>
      <c r="F33" s="83">
        <f t="shared" si="1"/>
        <v>2.7963220431264704</v>
      </c>
      <c r="G33" s="83">
        <f t="shared" si="1"/>
        <v>-9.9393152267069951</v>
      </c>
      <c r="H33" s="83">
        <f t="shared" si="1"/>
        <v>11.673295648151376</v>
      </c>
      <c r="I33" s="83">
        <f t="shared" si="1"/>
        <v>3.2648445940769615</v>
      </c>
      <c r="J33" s="84">
        <f t="shared" si="1"/>
        <v>-35.787014002212722</v>
      </c>
      <c r="K33" s="84">
        <f t="shared" si="0"/>
        <v>4.5593432502719899</v>
      </c>
    </row>
    <row r="34" spans="1:11" ht="15" customHeight="1" x14ac:dyDescent="0.3">
      <c r="A34" s="72" t="s">
        <v>42</v>
      </c>
      <c r="B34" s="83">
        <f>((B18-B17)/B17)*100</f>
        <v>2.7289869325114613</v>
      </c>
      <c r="C34" s="83">
        <f t="shared" si="1"/>
        <v>7.3979561664139561</v>
      </c>
      <c r="D34" s="83">
        <f t="shared" si="1"/>
        <v>1.7521318606638077</v>
      </c>
      <c r="E34" s="83">
        <f t="shared" si="1"/>
        <v>1.5666516668640489</v>
      </c>
      <c r="F34" s="83">
        <f t="shared" si="1"/>
        <v>-3.9626652439892815</v>
      </c>
      <c r="G34" s="83">
        <f t="shared" si="1"/>
        <v>3.941813154481113</v>
      </c>
      <c r="H34" s="83">
        <f t="shared" si="1"/>
        <v>14.017268384657616</v>
      </c>
      <c r="I34" s="83">
        <f t="shared" si="1"/>
        <v>2.4268745747646361</v>
      </c>
      <c r="J34" s="84">
        <f t="shared" si="1"/>
        <v>1.4101838340171386</v>
      </c>
      <c r="K34" s="84">
        <f t="shared" si="0"/>
        <v>2.4475716407411792</v>
      </c>
    </row>
    <row r="35" spans="1:11" s="116" customFormat="1" ht="15" customHeight="1" x14ac:dyDescent="0.3">
      <c r="A35" s="72" t="s">
        <v>49</v>
      </c>
      <c r="B35" s="106">
        <f>((B19-B18)/B18)*100</f>
        <v>4.8086374463014874</v>
      </c>
      <c r="C35" s="106">
        <f t="shared" ref="C35:J35" si="2">((C19-C18)/C18)*100</f>
        <v>16.593974872527394</v>
      </c>
      <c r="D35" s="106">
        <f t="shared" si="2"/>
        <v>0.27889053529541374</v>
      </c>
      <c r="E35" s="106">
        <f t="shared" si="2"/>
        <v>14.008191071473028</v>
      </c>
      <c r="F35" s="106">
        <f t="shared" si="2"/>
        <v>8.2988691450449625</v>
      </c>
      <c r="G35" s="106">
        <f t="shared" si="2"/>
        <v>-6.8233011574777009</v>
      </c>
      <c r="H35" s="106">
        <f t="shared" si="2"/>
        <v>-0.84026513036191752</v>
      </c>
      <c r="I35" s="106">
        <f t="shared" si="2"/>
        <v>2.2352103139434423</v>
      </c>
      <c r="J35" s="106">
        <f t="shared" si="2"/>
        <v>-9.6862789632913877</v>
      </c>
      <c r="K35" s="107">
        <f t="shared" si="0"/>
        <v>2.4754420222655487</v>
      </c>
    </row>
    <row r="36" spans="1:11" ht="17.25" customHeight="1" x14ac:dyDescent="0.3">
      <c r="A36" s="42" t="s">
        <v>0</v>
      </c>
      <c r="B36" s="43"/>
      <c r="C36" s="43"/>
      <c r="D36" s="43"/>
      <c r="E36" s="43"/>
      <c r="F36" s="43"/>
      <c r="G36" s="43"/>
      <c r="H36" s="43"/>
      <c r="I36" s="43"/>
      <c r="J36" s="43"/>
      <c r="K36" s="43"/>
    </row>
    <row r="37" spans="1:11" s="12" customFormat="1" ht="30" customHeight="1" x14ac:dyDescent="0.3">
      <c r="A37" s="85" t="s">
        <v>80</v>
      </c>
      <c r="B37" s="44"/>
      <c r="C37" s="44"/>
      <c r="D37" s="44"/>
      <c r="E37" s="44"/>
      <c r="F37" s="44"/>
      <c r="G37" s="44"/>
      <c r="H37" s="44"/>
      <c r="I37" s="44"/>
      <c r="J37" s="44"/>
      <c r="K37" s="44"/>
    </row>
    <row r="38" spans="1:11" s="121" customFormat="1" ht="20.25" customHeight="1" x14ac:dyDescent="0.3">
      <c r="A38" s="119" t="s">
        <v>92</v>
      </c>
      <c r="B38" s="120"/>
      <c r="C38" s="120"/>
      <c r="D38" s="120"/>
      <c r="E38" s="120"/>
      <c r="F38" s="120"/>
      <c r="G38" s="120"/>
      <c r="H38" s="120"/>
      <c r="I38" s="120"/>
      <c r="J38" s="120"/>
      <c r="K38" s="120"/>
    </row>
    <row r="39" spans="1:11" s="12" customFormat="1" ht="20.25" customHeight="1" x14ac:dyDescent="0.3">
      <c r="A39" s="114" t="s">
        <v>35</v>
      </c>
      <c r="B39" s="113"/>
      <c r="C39" s="113"/>
      <c r="D39" s="113"/>
      <c r="E39" s="113"/>
      <c r="F39" s="113"/>
      <c r="G39" s="113"/>
      <c r="H39" s="113"/>
      <c r="I39" s="113"/>
      <c r="J39" s="113"/>
      <c r="K39" s="113"/>
    </row>
    <row r="40" spans="1:11" ht="30" customHeight="1" x14ac:dyDescent="0.3">
      <c r="A40" s="39" t="s">
        <v>31</v>
      </c>
      <c r="B40" s="22" t="s">
        <v>11</v>
      </c>
      <c r="C40" s="23" t="s">
        <v>13</v>
      </c>
      <c r="D40" s="23" t="s">
        <v>33</v>
      </c>
      <c r="E40" s="23" t="s">
        <v>34</v>
      </c>
      <c r="F40" s="23" t="s">
        <v>14</v>
      </c>
      <c r="G40" s="23" t="s">
        <v>15</v>
      </c>
      <c r="H40" s="23" t="s">
        <v>16</v>
      </c>
      <c r="I40" s="23" t="s">
        <v>17</v>
      </c>
      <c r="J40" s="23" t="s">
        <v>18</v>
      </c>
      <c r="K40" s="34" t="s">
        <v>19</v>
      </c>
    </row>
    <row r="41" spans="1:11" ht="15" customHeight="1" x14ac:dyDescent="0.3">
      <c r="A41" s="72" t="s">
        <v>20</v>
      </c>
      <c r="B41" s="92">
        <v>15.275254638</v>
      </c>
      <c r="C41" s="92">
        <v>4.7692925553999999</v>
      </c>
      <c r="D41" s="92">
        <v>65.693518737000005</v>
      </c>
      <c r="E41" s="92">
        <v>3.7003787515000002</v>
      </c>
      <c r="F41" s="92">
        <v>6.1000211605999999</v>
      </c>
      <c r="G41" s="92">
        <v>1.9727130762</v>
      </c>
      <c r="H41" s="92">
        <v>2.4888210811999998</v>
      </c>
      <c r="I41" s="93">
        <f>SUM(B41:H41)</f>
        <v>99.999999999899998</v>
      </c>
      <c r="J41" s="92">
        <v>-2.1510768499999999</v>
      </c>
      <c r="K41" s="94">
        <v>97.848923150000005</v>
      </c>
    </row>
    <row r="42" spans="1:11" ht="15" customHeight="1" x14ac:dyDescent="0.3">
      <c r="A42" s="72" t="s">
        <v>21</v>
      </c>
      <c r="B42" s="92">
        <v>14.908714352000001</v>
      </c>
      <c r="C42" s="92">
        <v>4.9542359920000001</v>
      </c>
      <c r="D42" s="92">
        <v>65.635579292000003</v>
      </c>
      <c r="E42" s="92">
        <v>3.4498159360999998</v>
      </c>
      <c r="F42" s="92">
        <v>6.2044094896999997</v>
      </c>
      <c r="G42" s="92">
        <v>2.1526854192</v>
      </c>
      <c r="H42" s="92">
        <v>2.6945595189999998</v>
      </c>
      <c r="I42" s="93">
        <f t="shared" ref="I42:I54" si="3">SUM(B42:H42)</f>
        <v>99.999999999999986</v>
      </c>
      <c r="J42" s="92">
        <v>-2.0840196280000001</v>
      </c>
      <c r="K42" s="94">
        <v>97.915980372000007</v>
      </c>
    </row>
    <row r="43" spans="1:11" ht="15" customHeight="1" x14ac:dyDescent="0.3">
      <c r="A43" s="72" t="s">
        <v>22</v>
      </c>
      <c r="B43" s="92">
        <v>15.241643517</v>
      </c>
      <c r="C43" s="92">
        <v>4.6071946779999999</v>
      </c>
      <c r="D43" s="92">
        <v>64.545929174999998</v>
      </c>
      <c r="E43" s="92">
        <v>4.7911617270000004</v>
      </c>
      <c r="F43" s="92">
        <v>6.0622700657999999</v>
      </c>
      <c r="G43" s="92">
        <v>2.0344975320000001</v>
      </c>
      <c r="H43" s="92">
        <v>2.7173033049000002</v>
      </c>
      <c r="I43" s="93">
        <f t="shared" si="3"/>
        <v>99.999999999700009</v>
      </c>
      <c r="J43" s="92">
        <v>-2.1646130939999999</v>
      </c>
      <c r="K43" s="94">
        <v>97.835386905999997</v>
      </c>
    </row>
    <row r="44" spans="1:11" ht="15" customHeight="1" x14ac:dyDescent="0.3">
      <c r="A44" s="72" t="s">
        <v>23</v>
      </c>
      <c r="B44" s="92">
        <v>15.294262149</v>
      </c>
      <c r="C44" s="92">
        <v>4.3744603930999997</v>
      </c>
      <c r="D44" s="92">
        <v>65.300636079</v>
      </c>
      <c r="E44" s="92">
        <v>3.9537945144000002</v>
      </c>
      <c r="F44" s="92">
        <v>5.9398958245999998</v>
      </c>
      <c r="G44" s="92">
        <v>2.0301793467999998</v>
      </c>
      <c r="H44" s="92">
        <v>3.1067716930999998</v>
      </c>
      <c r="I44" s="93">
        <f t="shared" si="3"/>
        <v>100</v>
      </c>
      <c r="J44" s="92">
        <v>-2.1707229639999999</v>
      </c>
      <c r="K44" s="94">
        <v>97.829277035999993</v>
      </c>
    </row>
    <row r="45" spans="1:11" ht="15" customHeight="1" x14ac:dyDescent="0.3">
      <c r="A45" s="72" t="s">
        <v>24</v>
      </c>
      <c r="B45" s="92">
        <v>15.017962789</v>
      </c>
      <c r="C45" s="92">
        <v>4.3308371235000003</v>
      </c>
      <c r="D45" s="92">
        <v>66.072298009999997</v>
      </c>
      <c r="E45" s="92">
        <v>3.5977919104999998</v>
      </c>
      <c r="F45" s="92">
        <v>5.4347190171999999</v>
      </c>
      <c r="G45" s="92">
        <v>2.5385241369</v>
      </c>
      <c r="H45" s="92">
        <v>3.0078670128999998</v>
      </c>
      <c r="I45" s="93">
        <f t="shared" si="3"/>
        <v>99.999999999999986</v>
      </c>
      <c r="J45" s="92">
        <v>-2.0393051739999999</v>
      </c>
      <c r="K45" s="94">
        <v>97.960694825999994</v>
      </c>
    </row>
    <row r="46" spans="1:11" ht="15" customHeight="1" x14ac:dyDescent="0.3">
      <c r="A46" s="72" t="s">
        <v>25</v>
      </c>
      <c r="B46" s="92">
        <v>15.204640427999999</v>
      </c>
      <c r="C46" s="92">
        <v>4.5165191562000002</v>
      </c>
      <c r="D46" s="92">
        <v>67.198842292999998</v>
      </c>
      <c r="E46" s="92">
        <v>2.8512632993000002</v>
      </c>
      <c r="F46" s="92">
        <v>5.1217230096000002</v>
      </c>
      <c r="G46" s="92">
        <v>2.1631007115999998</v>
      </c>
      <c r="H46" s="92">
        <v>2.9439111025</v>
      </c>
      <c r="I46" s="93">
        <f t="shared" si="3"/>
        <v>100.00000000019999</v>
      </c>
      <c r="J46" s="92">
        <v>-2.0328775480000001</v>
      </c>
      <c r="K46" s="94">
        <v>97.967122451999998</v>
      </c>
    </row>
    <row r="47" spans="1:11" ht="15" customHeight="1" x14ac:dyDescent="0.3">
      <c r="A47" s="72" t="s">
        <v>26</v>
      </c>
      <c r="B47" s="92">
        <v>14.903869454000001</v>
      </c>
      <c r="C47" s="92">
        <v>4.4725859519000002</v>
      </c>
      <c r="D47" s="92">
        <v>68.272204090000002</v>
      </c>
      <c r="E47" s="92">
        <v>2.5455836630999999</v>
      </c>
      <c r="F47" s="92">
        <v>4.7867192985000004</v>
      </c>
      <c r="G47" s="92">
        <v>2.0600364190999998</v>
      </c>
      <c r="H47" s="92">
        <v>2.9590011232000002</v>
      </c>
      <c r="I47" s="93">
        <f t="shared" si="3"/>
        <v>99.999999999800011</v>
      </c>
      <c r="J47" s="92">
        <v>-2.7698041440000001</v>
      </c>
      <c r="K47" s="94">
        <v>97.230195855999995</v>
      </c>
    </row>
    <row r="48" spans="1:11" ht="15" customHeight="1" x14ac:dyDescent="0.3">
      <c r="A48" s="72" t="s">
        <v>27</v>
      </c>
      <c r="B48" s="92">
        <v>14.802681872999999</v>
      </c>
      <c r="C48" s="92">
        <v>4.2983434386999999</v>
      </c>
      <c r="D48" s="92">
        <v>68.407902817999997</v>
      </c>
      <c r="E48" s="92">
        <v>2.7622528349</v>
      </c>
      <c r="F48" s="92">
        <v>5.2061902850999999</v>
      </c>
      <c r="G48" s="92">
        <v>1.5750276437999999</v>
      </c>
      <c r="H48" s="92">
        <v>2.947601106</v>
      </c>
      <c r="I48" s="93">
        <f t="shared" si="3"/>
        <v>99.999999999499977</v>
      </c>
      <c r="J48" s="92">
        <v>-2.0935708829999999</v>
      </c>
      <c r="K48" s="94">
        <v>97.906429117000002</v>
      </c>
    </row>
    <row r="49" spans="1:11" ht="15" customHeight="1" x14ac:dyDescent="0.3">
      <c r="A49" s="72" t="s">
        <v>28</v>
      </c>
      <c r="B49" s="92">
        <v>14.661223227000001</v>
      </c>
      <c r="C49" s="92">
        <v>4.2197299139000002</v>
      </c>
      <c r="D49" s="92">
        <v>68.946336699</v>
      </c>
      <c r="E49" s="92">
        <v>2.5232628670000001</v>
      </c>
      <c r="F49" s="92">
        <v>5.1378411700999997</v>
      </c>
      <c r="G49" s="92">
        <v>1.4363586037</v>
      </c>
      <c r="H49" s="92">
        <v>3.0752475198</v>
      </c>
      <c r="I49" s="93">
        <f t="shared" si="3"/>
        <v>100.00000000050001</v>
      </c>
      <c r="J49" s="92">
        <v>-2.1788835689999999</v>
      </c>
      <c r="K49" s="94">
        <v>97.821116430999993</v>
      </c>
    </row>
    <row r="50" spans="1:11" ht="15" customHeight="1" x14ac:dyDescent="0.3">
      <c r="A50" s="72" t="s">
        <v>29</v>
      </c>
      <c r="B50" s="92">
        <v>15.244944151</v>
      </c>
      <c r="C50" s="92">
        <v>4.6835980947999998</v>
      </c>
      <c r="D50" s="92">
        <v>67.115669036</v>
      </c>
      <c r="E50" s="92">
        <v>2.6226225346000001</v>
      </c>
      <c r="F50" s="92">
        <v>5.3413634754999997</v>
      </c>
      <c r="G50" s="92">
        <v>1.5876500013999999</v>
      </c>
      <c r="H50" s="92">
        <v>3.4041527066000001</v>
      </c>
      <c r="I50" s="93">
        <f t="shared" si="3"/>
        <v>99.999999999899998</v>
      </c>
      <c r="J50" s="92">
        <v>-2.116909486</v>
      </c>
      <c r="K50" s="94">
        <v>97.883090514000003</v>
      </c>
    </row>
    <row r="51" spans="1:11" ht="15" customHeight="1" x14ac:dyDescent="0.3">
      <c r="A51" s="72" t="s">
        <v>30</v>
      </c>
      <c r="B51" s="92">
        <v>14.536542389999999</v>
      </c>
      <c r="C51" s="92">
        <v>4.5931863329000002</v>
      </c>
      <c r="D51" s="92">
        <v>67.170435689000001</v>
      </c>
      <c r="E51" s="92">
        <v>2.4975769558000001</v>
      </c>
      <c r="F51" s="92">
        <v>5.2215749519000001</v>
      </c>
      <c r="G51" s="92">
        <v>1.7228055950000001</v>
      </c>
      <c r="H51" s="92">
        <v>4.2578780857999998</v>
      </c>
      <c r="I51" s="93">
        <f t="shared" si="3"/>
        <v>100.00000000039999</v>
      </c>
      <c r="J51" s="92">
        <v>-3.208464771</v>
      </c>
      <c r="K51" s="94">
        <v>96.791535229000004</v>
      </c>
    </row>
    <row r="52" spans="1:11" ht="15" customHeight="1" x14ac:dyDescent="0.3">
      <c r="A52" s="72" t="s">
        <v>43</v>
      </c>
      <c r="B52" s="92">
        <v>14.300641698</v>
      </c>
      <c r="C52" s="92">
        <v>4.2383794611000001</v>
      </c>
      <c r="D52" s="92">
        <v>67.538398143999999</v>
      </c>
      <c r="E52" s="92">
        <v>2.6176004315000001</v>
      </c>
      <c r="F52" s="92">
        <v>5.1978841632000004</v>
      </c>
      <c r="G52" s="92">
        <v>1.5025157131</v>
      </c>
      <c r="H52" s="92">
        <v>4.6045803891999997</v>
      </c>
      <c r="I52" s="93">
        <f t="shared" si="3"/>
        <v>100.00000000009999</v>
      </c>
      <c r="J52" s="92">
        <v>-1.9951136730000001</v>
      </c>
      <c r="K52" s="94">
        <v>98.004886326999994</v>
      </c>
    </row>
    <row r="53" spans="1:11" ht="15" customHeight="1" x14ac:dyDescent="0.3">
      <c r="A53" s="72" t="s">
        <v>42</v>
      </c>
      <c r="B53" s="92">
        <v>14.34282204</v>
      </c>
      <c r="C53" s="92">
        <v>4.4440806524000003</v>
      </c>
      <c r="D53" s="92">
        <v>67.093485201999997</v>
      </c>
      <c r="E53" s="92">
        <v>2.5956167493</v>
      </c>
      <c r="F53" s="92">
        <v>4.8736324669000002</v>
      </c>
      <c r="G53" s="92">
        <v>1.5247385821999999</v>
      </c>
      <c r="H53" s="92">
        <v>5.1256243071999998</v>
      </c>
      <c r="I53" s="93">
        <f t="shared" si="3"/>
        <v>100.00000000000001</v>
      </c>
      <c r="J53" s="92">
        <v>-1.975310144</v>
      </c>
      <c r="K53" s="94">
        <v>98.024689855999995</v>
      </c>
    </row>
    <row r="54" spans="1:11" s="116" customFormat="1" ht="15" customHeight="1" x14ac:dyDescent="0.3">
      <c r="A54" s="72" t="s">
        <v>49</v>
      </c>
      <c r="B54" s="108">
        <v>14.703854284</v>
      </c>
      <c r="C54" s="108">
        <v>5.0682443585000003</v>
      </c>
      <c r="D54" s="108">
        <v>65.809619186000006</v>
      </c>
      <c r="E54" s="108">
        <v>2.8945171570000001</v>
      </c>
      <c r="F54" s="108">
        <v>5.1626918276999998</v>
      </c>
      <c r="G54" s="108">
        <v>1.3896397067999999</v>
      </c>
      <c r="H54" s="108">
        <v>4.9714334794999999</v>
      </c>
      <c r="I54" s="109">
        <f t="shared" si="3"/>
        <v>99.999999999500005</v>
      </c>
      <c r="J54" s="108">
        <v>-1.7449722919999999</v>
      </c>
      <c r="K54" s="110">
        <v>98.255027708</v>
      </c>
    </row>
    <row r="55" spans="1:11" ht="30" customHeight="1" x14ac:dyDescent="0.3">
      <c r="A55" s="20" t="s">
        <v>32</v>
      </c>
      <c r="B55" s="24"/>
      <c r="C55" s="24"/>
      <c r="D55" s="24"/>
      <c r="E55" s="24"/>
      <c r="F55" s="24"/>
      <c r="G55" s="24"/>
      <c r="H55" s="24"/>
      <c r="I55" s="24"/>
      <c r="J55" s="24"/>
      <c r="K55" s="24"/>
    </row>
    <row r="56" spans="1:11" ht="30" customHeight="1" x14ac:dyDescent="0.3">
      <c r="A56" s="39" t="s">
        <v>31</v>
      </c>
      <c r="B56" s="22" t="str">
        <f>B40</f>
        <v>Fournitures</v>
      </c>
      <c r="C56" s="23" t="s">
        <v>13</v>
      </c>
      <c r="D56" s="23" t="s">
        <v>33</v>
      </c>
      <c r="E56" s="23" t="s">
        <v>34</v>
      </c>
      <c r="F56" s="23" t="s">
        <v>14</v>
      </c>
      <c r="G56" s="23" t="s">
        <v>15</v>
      </c>
      <c r="H56" s="23" t="s">
        <v>16</v>
      </c>
      <c r="I56" s="23" t="s">
        <v>17</v>
      </c>
      <c r="J56" s="23" t="s">
        <v>18</v>
      </c>
      <c r="K56" s="34" t="s">
        <v>19</v>
      </c>
    </row>
    <row r="57" spans="1:11" ht="15" customHeight="1" x14ac:dyDescent="0.3">
      <c r="A57" s="90" t="s">
        <v>20</v>
      </c>
      <c r="B57" s="78" t="s">
        <v>1</v>
      </c>
      <c r="C57" s="78" t="s">
        <v>1</v>
      </c>
      <c r="D57" s="78" t="s">
        <v>1</v>
      </c>
      <c r="E57" s="78" t="s">
        <v>1</v>
      </c>
      <c r="F57" s="78" t="s">
        <v>1</v>
      </c>
      <c r="G57" s="78" t="s">
        <v>1</v>
      </c>
      <c r="H57" s="78" t="s">
        <v>1</v>
      </c>
      <c r="I57" s="78" t="s">
        <v>1</v>
      </c>
      <c r="J57" s="78" t="s">
        <v>1</v>
      </c>
      <c r="K57" s="79" t="s">
        <v>1</v>
      </c>
    </row>
    <row r="58" spans="1:11" ht="15" customHeight="1" x14ac:dyDescent="0.3">
      <c r="A58" s="91" t="s">
        <v>21</v>
      </c>
      <c r="B58" s="83">
        <f t="shared" ref="B58:B70" si="4">((B42-B41)/B41)*100</f>
        <v>-2.3995690722442236</v>
      </c>
      <c r="C58" s="83">
        <f t="shared" ref="C58:K66" si="5">((C42-C41)/C41)*100</f>
        <v>3.8777960138050087</v>
      </c>
      <c r="D58" s="83">
        <f t="shared" si="5"/>
        <v>-8.8196592470498339E-2</v>
      </c>
      <c r="E58" s="83">
        <f t="shared" si="5"/>
        <v>-6.771274840404681</v>
      </c>
      <c r="F58" s="83">
        <f t="shared" si="5"/>
        <v>1.7112781472668233</v>
      </c>
      <c r="G58" s="83">
        <f t="shared" si="5"/>
        <v>9.1230876487460257</v>
      </c>
      <c r="H58" s="83">
        <f t="shared" si="5"/>
        <v>8.2665017326517507</v>
      </c>
      <c r="I58" s="83">
        <f t="shared" si="5"/>
        <v>9.9987573776261284E-11</v>
      </c>
      <c r="J58" s="83">
        <f t="shared" si="5"/>
        <v>-3.1173791861504094</v>
      </c>
      <c r="K58" s="84">
        <f t="shared" si="5"/>
        <v>6.8531384752395744E-2</v>
      </c>
    </row>
    <row r="59" spans="1:11" ht="15" customHeight="1" x14ac:dyDescent="0.3">
      <c r="A59" s="91" t="s">
        <v>22</v>
      </c>
      <c r="B59" s="83">
        <f t="shared" si="4"/>
        <v>2.2331178741467879</v>
      </c>
      <c r="C59" s="83">
        <f t="shared" ref="C59:C66" si="6">((C43-C42)/C42)*100</f>
        <v>-7.0049411162567843</v>
      </c>
      <c r="D59" s="83">
        <f t="shared" si="5"/>
        <v>-1.6601515957562625</v>
      </c>
      <c r="E59" s="83">
        <f t="shared" ref="E59:I66" si="7">((E43-E42)/E42)*100</f>
        <v>38.881662550854394</v>
      </c>
      <c r="F59" s="83">
        <f t="shared" si="7"/>
        <v>-2.2909420168988981</v>
      </c>
      <c r="G59" s="83">
        <f t="shared" si="7"/>
        <v>-5.4902535291906229</v>
      </c>
      <c r="H59" s="83">
        <f t="shared" si="7"/>
        <v>0.84406322219377072</v>
      </c>
      <c r="I59" s="83">
        <f t="shared" si="7"/>
        <v>-2.9997693218319915E-10</v>
      </c>
      <c r="J59" s="83">
        <f t="shared" si="5"/>
        <v>3.8672124253140594</v>
      </c>
      <c r="K59" s="84">
        <f t="shared" si="5"/>
        <v>-8.2308797495385083E-2</v>
      </c>
    </row>
    <row r="60" spans="1:11" ht="15" customHeight="1" x14ac:dyDescent="0.3">
      <c r="A60" s="91" t="s">
        <v>23</v>
      </c>
      <c r="B60" s="83">
        <f t="shared" si="4"/>
        <v>0.34522938383456303</v>
      </c>
      <c r="C60" s="83">
        <f t="shared" si="6"/>
        <v>-5.051540062141048</v>
      </c>
      <c r="D60" s="83">
        <f t="shared" si="5"/>
        <v>1.1692556194424055</v>
      </c>
      <c r="E60" s="83">
        <f t="shared" si="7"/>
        <v>-17.477331392950497</v>
      </c>
      <c r="F60" s="83">
        <f t="shared" si="7"/>
        <v>-2.0186207455581444</v>
      </c>
      <c r="G60" s="83">
        <f t="shared" si="7"/>
        <v>-0.21224823977816792</v>
      </c>
      <c r="H60" s="83">
        <f t="shared" si="7"/>
        <v>14.332900839508328</v>
      </c>
      <c r="I60" s="83">
        <f t="shared" si="7"/>
        <v>2.9999114303881427E-10</v>
      </c>
      <c r="J60" s="83">
        <f t="shared" si="5"/>
        <v>0.28226152825812861</v>
      </c>
      <c r="K60" s="84">
        <f t="shared" si="5"/>
        <v>-6.2450511959168909E-3</v>
      </c>
    </row>
    <row r="61" spans="1:11" ht="15" customHeight="1" x14ac:dyDescent="0.3">
      <c r="A61" s="91" t="s">
        <v>24</v>
      </c>
      <c r="B61" s="83">
        <f t="shared" si="4"/>
        <v>-1.8065556697553073</v>
      </c>
      <c r="C61" s="83">
        <f t="shared" si="6"/>
        <v>-0.99722630175845284</v>
      </c>
      <c r="D61" s="83">
        <f t="shared" si="5"/>
        <v>1.1817066070634425</v>
      </c>
      <c r="E61" s="83">
        <f t="shared" si="7"/>
        <v>-9.0040745062347991</v>
      </c>
      <c r="F61" s="83">
        <f t="shared" si="7"/>
        <v>-8.5048092141248794</v>
      </c>
      <c r="G61" s="83">
        <f t="shared" si="7"/>
        <v>25.039403090237382</v>
      </c>
      <c r="H61" s="83">
        <f t="shared" si="7"/>
        <v>-3.1835194204859931</v>
      </c>
      <c r="I61" s="83">
        <f t="shared" si="7"/>
        <v>-1.4210854715202004E-14</v>
      </c>
      <c r="J61" s="83">
        <f t="shared" si="5"/>
        <v>-6.0541023511280265</v>
      </c>
      <c r="K61" s="84">
        <f t="shared" si="5"/>
        <v>0.13433380474808199</v>
      </c>
    </row>
    <row r="62" spans="1:11" ht="15" customHeight="1" x14ac:dyDescent="0.3">
      <c r="A62" s="91" t="s">
        <v>25</v>
      </c>
      <c r="B62" s="83">
        <f t="shared" si="4"/>
        <v>1.2430290421063788</v>
      </c>
      <c r="C62" s="83">
        <f t="shared" si="6"/>
        <v>4.2874397582964177</v>
      </c>
      <c r="D62" s="83">
        <f t="shared" si="5"/>
        <v>1.7050175594460169</v>
      </c>
      <c r="E62" s="83">
        <f t="shared" si="7"/>
        <v>-20.749632823990964</v>
      </c>
      <c r="F62" s="83">
        <f t="shared" si="7"/>
        <v>-5.759193927219024</v>
      </c>
      <c r="G62" s="83">
        <f t="shared" si="7"/>
        <v>-14.789042965668253</v>
      </c>
      <c r="H62" s="83">
        <f t="shared" si="7"/>
        <v>-2.1262878353899519</v>
      </c>
      <c r="I62" s="83">
        <f t="shared" si="7"/>
        <v>2.00003569261753E-10</v>
      </c>
      <c r="J62" s="83">
        <f t="shared" si="5"/>
        <v>-0.31518705890361254</v>
      </c>
      <c r="K62" s="84">
        <f t="shared" si="5"/>
        <v>6.5614336560404487E-3</v>
      </c>
    </row>
    <row r="63" spans="1:11" ht="15" customHeight="1" x14ac:dyDescent="0.3">
      <c r="A63" s="91" t="s">
        <v>26</v>
      </c>
      <c r="B63" s="83">
        <f t="shared" si="4"/>
        <v>-1.9781524951166629</v>
      </c>
      <c r="C63" s="83">
        <f t="shared" si="6"/>
        <v>-0.97272263839933515</v>
      </c>
      <c r="D63" s="83">
        <f t="shared" si="5"/>
        <v>1.5972920966702644</v>
      </c>
      <c r="E63" s="83">
        <f t="shared" si="7"/>
        <v>-10.720849115374445</v>
      </c>
      <c r="F63" s="83">
        <f t="shared" si="7"/>
        <v>-6.5408400741718955</v>
      </c>
      <c r="G63" s="83">
        <f t="shared" si="7"/>
        <v>-4.7646552907731037</v>
      </c>
      <c r="H63" s="83">
        <f t="shared" si="7"/>
        <v>0.51258411598045883</v>
      </c>
      <c r="I63" s="83">
        <f t="shared" si="7"/>
        <v>-3.9997871681327571E-10</v>
      </c>
      <c r="J63" s="83">
        <f t="shared" si="5"/>
        <v>36.25041738126373</v>
      </c>
      <c r="K63" s="84">
        <f t="shared" si="5"/>
        <v>-0.75221827237098682</v>
      </c>
    </row>
    <row r="64" spans="1:11" ht="15" customHeight="1" x14ac:dyDescent="0.3">
      <c r="A64" s="91" t="s">
        <v>27</v>
      </c>
      <c r="B64" s="83">
        <f t="shared" si="4"/>
        <v>-0.67893496593157532</v>
      </c>
      <c r="C64" s="83">
        <f t="shared" si="6"/>
        <v>-3.8957890373460633</v>
      </c>
      <c r="D64" s="83">
        <f t="shared" si="5"/>
        <v>0.19876131114956974</v>
      </c>
      <c r="E64" s="83">
        <f t="shared" si="7"/>
        <v>8.5115714301898571</v>
      </c>
      <c r="F64" s="83">
        <f t="shared" si="7"/>
        <v>8.7632250909604785</v>
      </c>
      <c r="G64" s="83">
        <f t="shared" si="7"/>
        <v>-23.543699072654899</v>
      </c>
      <c r="H64" s="83">
        <f t="shared" si="7"/>
        <v>-0.38526572736382281</v>
      </c>
      <c r="I64" s="83">
        <f t="shared" si="7"/>
        <v>-3.0003377560265992E-10</v>
      </c>
      <c r="J64" s="83">
        <f t="shared" si="5"/>
        <v>-24.414479358219925</v>
      </c>
      <c r="K64" s="84">
        <f t="shared" si="5"/>
        <v>0.69549717044849235</v>
      </c>
    </row>
    <row r="65" spans="1:11" ht="15" customHeight="1" x14ac:dyDescent="0.3">
      <c r="A65" s="91" t="s">
        <v>28</v>
      </c>
      <c r="B65" s="83">
        <f t="shared" si="4"/>
        <v>-0.95562849498250835</v>
      </c>
      <c r="C65" s="83">
        <f t="shared" si="6"/>
        <v>-1.828926094927765</v>
      </c>
      <c r="D65" s="83">
        <f t="shared" si="5"/>
        <v>0.78709309717111575</v>
      </c>
      <c r="E65" s="83">
        <f t="shared" si="7"/>
        <v>-8.6519946646611672</v>
      </c>
      <c r="F65" s="83">
        <f t="shared" si="7"/>
        <v>-1.3128431973685983</v>
      </c>
      <c r="G65" s="83">
        <f t="shared" si="7"/>
        <v>-8.8042289699398051</v>
      </c>
      <c r="H65" s="83">
        <f t="shared" si="7"/>
        <v>4.3305185881552575</v>
      </c>
      <c r="I65" s="83">
        <f t="shared" si="7"/>
        <v>1.0000320571684807E-9</v>
      </c>
      <c r="J65" s="83">
        <f t="shared" si="5"/>
        <v>4.0749843577185425</v>
      </c>
      <c r="K65" s="84">
        <f t="shared" si="5"/>
        <v>-8.7136960023389887E-2</v>
      </c>
    </row>
    <row r="66" spans="1:11" ht="15" customHeight="1" x14ac:dyDescent="0.3">
      <c r="A66" s="91" t="s">
        <v>29</v>
      </c>
      <c r="B66" s="83">
        <f t="shared" si="4"/>
        <v>3.9813930595165039</v>
      </c>
      <c r="C66" s="83">
        <f t="shared" si="6"/>
        <v>10.992840545836707</v>
      </c>
      <c r="D66" s="83">
        <f t="shared" si="5"/>
        <v>-2.6552065717315361</v>
      </c>
      <c r="E66" s="83">
        <f t="shared" si="7"/>
        <v>3.9377454049459493</v>
      </c>
      <c r="F66" s="83">
        <f t="shared" si="7"/>
        <v>3.9612416706147164</v>
      </c>
      <c r="G66" s="83">
        <f t="shared" si="7"/>
        <v>10.53298231446378</v>
      </c>
      <c r="H66" s="83">
        <f t="shared" si="7"/>
        <v>10.695242730295435</v>
      </c>
      <c r="I66" s="83">
        <f t="shared" si="7"/>
        <v>-6.0001070778225892E-10</v>
      </c>
      <c r="J66" s="83">
        <f t="shared" si="5"/>
        <v>-2.8443044815121996</v>
      </c>
      <c r="K66" s="84">
        <f t="shared" si="5"/>
        <v>6.3354503875167223E-2</v>
      </c>
    </row>
    <row r="67" spans="1:11" ht="15" customHeight="1" x14ac:dyDescent="0.3">
      <c r="A67" s="91" t="s">
        <v>30</v>
      </c>
      <c r="B67" s="83">
        <f t="shared" si="4"/>
        <v>-4.6467980071513288</v>
      </c>
      <c r="C67" s="83">
        <f t="shared" ref="C67:K67" si="8">((C51-C50)/C50)*100</f>
        <v>-1.9303911238750373</v>
      </c>
      <c r="D67" s="83">
        <f t="shared" si="8"/>
        <v>8.1600397919933357E-2</v>
      </c>
      <c r="E67" s="83">
        <f t="shared" si="8"/>
        <v>-4.7679594432780945</v>
      </c>
      <c r="F67" s="83">
        <f t="shared" si="8"/>
        <v>-2.2426581555337104</v>
      </c>
      <c r="G67" s="83">
        <f t="shared" si="8"/>
        <v>8.5129338003224344</v>
      </c>
      <c r="H67" s="83">
        <f t="shared" si="8"/>
        <v>25.078938954318637</v>
      </c>
      <c r="I67" s="83">
        <f t="shared" si="8"/>
        <v>4.9999471230016733E-10</v>
      </c>
      <c r="J67" s="83">
        <f t="shared" si="8"/>
        <v>51.563625758158658</v>
      </c>
      <c r="K67" s="84">
        <f t="shared" si="8"/>
        <v>-1.1151622606806388</v>
      </c>
    </row>
    <row r="68" spans="1:11" ht="15" customHeight="1" x14ac:dyDescent="0.3">
      <c r="A68" s="91" t="s">
        <v>43</v>
      </c>
      <c r="B68" s="83">
        <f t="shared" si="4"/>
        <v>-1.6228115714936497</v>
      </c>
      <c r="C68" s="83">
        <f t="shared" ref="C68:K68" si="9">((C52-C51)/C51)*100</f>
        <v>-7.7246348413648125</v>
      </c>
      <c r="D68" s="83">
        <f t="shared" si="9"/>
        <v>0.54780418085073634</v>
      </c>
      <c r="E68" s="83">
        <f t="shared" si="9"/>
        <v>4.805596697281957</v>
      </c>
      <c r="F68" s="83">
        <f t="shared" si="9"/>
        <v>-0.45370963585190444</v>
      </c>
      <c r="G68" s="83">
        <f t="shared" si="9"/>
        <v>-12.786694130744339</v>
      </c>
      <c r="H68" s="83">
        <f t="shared" si="9"/>
        <v>8.1426075715096253</v>
      </c>
      <c r="I68" s="83">
        <f t="shared" si="9"/>
        <v>-3.0000535389142952E-10</v>
      </c>
      <c r="J68" s="83">
        <f t="shared" si="9"/>
        <v>-37.817186243308136</v>
      </c>
      <c r="K68" s="84">
        <f t="shared" si="9"/>
        <v>1.2535714978890571</v>
      </c>
    </row>
    <row r="69" spans="1:11" ht="15" customHeight="1" x14ac:dyDescent="0.3">
      <c r="A69" s="91" t="s">
        <v>42</v>
      </c>
      <c r="B69" s="83">
        <f t="shared" si="4"/>
        <v>0.29495419080319357</v>
      </c>
      <c r="C69" s="83">
        <f t="shared" ref="C69:K69" si="10">((C53-C52)/C52)*100</f>
        <v>4.8532981340612169</v>
      </c>
      <c r="D69" s="83">
        <f t="shared" si="10"/>
        <v>-0.65875554384839563</v>
      </c>
      <c r="E69" s="83">
        <f t="shared" si="10"/>
        <v>-0.83984102139693317</v>
      </c>
      <c r="F69" s="83">
        <f t="shared" si="10"/>
        <v>-6.2381477947438411</v>
      </c>
      <c r="G69" s="83">
        <f t="shared" si="10"/>
        <v>1.4790440396892468</v>
      </c>
      <c r="H69" s="83">
        <f t="shared" si="10"/>
        <v>11.315774163094291</v>
      </c>
      <c r="I69" s="83">
        <f t="shared" si="10"/>
        <v>-9.9973362921346149E-11</v>
      </c>
      <c r="J69" s="84">
        <f t="shared" si="10"/>
        <v>-0.99260153784731453</v>
      </c>
      <c r="K69" s="84">
        <f t="shared" si="10"/>
        <v>2.0206675138548583E-2</v>
      </c>
    </row>
    <row r="70" spans="1:11" s="116" customFormat="1" ht="15" customHeight="1" x14ac:dyDescent="0.3">
      <c r="A70" s="122" t="s">
        <v>49</v>
      </c>
      <c r="B70" s="106">
        <f t="shared" si="4"/>
        <v>2.5171632402126667</v>
      </c>
      <c r="C70" s="106">
        <f t="shared" ref="C70:J70" si="11">((C54-C53)/C53)*100</f>
        <v>14.044833001915121</v>
      </c>
      <c r="D70" s="106">
        <f t="shared" si="11"/>
        <v>-1.9135479579494548</v>
      </c>
      <c r="E70" s="106">
        <f t="shared" si="11"/>
        <v>11.515583253213682</v>
      </c>
      <c r="F70" s="106">
        <f t="shared" si="11"/>
        <v>5.9310865717345171</v>
      </c>
      <c r="G70" s="106">
        <f t="shared" si="11"/>
        <v>-8.8604615228578947</v>
      </c>
      <c r="H70" s="106">
        <f t="shared" si="11"/>
        <v>-3.0082350648175091</v>
      </c>
      <c r="I70" s="106">
        <f t="shared" si="11"/>
        <v>-5.000089231543825E-10</v>
      </c>
      <c r="J70" s="106">
        <f t="shared" si="11"/>
        <v>-11.660844890593552</v>
      </c>
      <c r="K70" s="107">
        <f>((K54-K53)/K53)*100</f>
        <v>0.23497942440662203</v>
      </c>
    </row>
    <row r="71" spans="1:11" ht="17.25" customHeight="1" x14ac:dyDescent="0.3">
      <c r="A71" s="13" t="s">
        <v>0</v>
      </c>
      <c r="B71" s="14"/>
      <c r="C71" s="14"/>
      <c r="D71" s="14"/>
      <c r="E71" s="14"/>
      <c r="F71" s="14"/>
      <c r="G71" s="14"/>
      <c r="H71" s="14"/>
      <c r="I71" s="14"/>
      <c r="J71" s="14"/>
      <c r="K71" s="14"/>
    </row>
    <row r="72" spans="1:11" s="12" customFormat="1" ht="12" customHeight="1" x14ac:dyDescent="0.3">
      <c r="A72" s="85" t="s">
        <v>80</v>
      </c>
      <c r="B72" s="44"/>
      <c r="C72" s="44"/>
      <c r="D72" s="44"/>
      <c r="E72" s="44"/>
      <c r="F72" s="44"/>
      <c r="G72" s="44"/>
      <c r="H72" s="44"/>
      <c r="I72" s="44"/>
      <c r="J72" s="44"/>
      <c r="K72" s="44"/>
    </row>
  </sheetData>
  <mergeCells count="1">
    <mergeCell ref="A2:B2"/>
  </mergeCells>
  <phoneticPr fontId="0" type="noConversion"/>
  <hyperlinks>
    <hyperlink ref="A2" location="'Table of contents'!A1" display="Back to Table of Contents"/>
    <hyperlink ref="A2:B2" location="'Table des matières'!A1" display="Retour à la table des matières"/>
  </hyperlinks>
  <pageMargins left="0.75" right="0.76" top="0.75" bottom="0.57499999999999996" header="0.375" footer="0.375"/>
  <pageSetup scale="59" orientation="landscape" r:id="rId1"/>
  <headerFooter alignWithMargins="0">
    <oddFooter>&amp;L&amp;L&amp;"Arial"&amp;9© 2020 ICIS</oddFooter>
  </headerFooter>
  <rowBreaks count="1" manualBreakCount="1">
    <brk id="3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48</vt:i4>
      </vt:variant>
    </vt:vector>
  </HeadingPairs>
  <TitlesOfParts>
    <vt:vector size="64" baseType="lpstr">
      <vt:lpstr>Dépenses hosp., 2005 à 2018</vt:lpstr>
      <vt:lpstr>Avis aux lecteurs</vt:lpstr>
      <vt:lpstr>Table des matières</vt:lpstr>
      <vt:lpstr>Définitions</vt:lpstr>
      <vt:lpstr>Canada (excl. Qc et Nun.)</vt:lpstr>
      <vt:lpstr>T.-N.-L.</vt:lpstr>
      <vt:lpstr>Î.-P.-É.</vt:lpstr>
      <vt:lpstr>N.-É.</vt:lpstr>
      <vt:lpstr>N.-B.</vt:lpstr>
      <vt:lpstr>Ont.</vt:lpstr>
      <vt:lpstr>Man.</vt:lpstr>
      <vt:lpstr>Sask.</vt:lpstr>
      <vt:lpstr>Alb.</vt:lpstr>
      <vt:lpstr>C.-B.</vt:lpstr>
      <vt:lpstr>Yn</vt:lpstr>
      <vt:lpstr>T.N.-O.</vt:lpstr>
      <vt:lpstr>Title..K19.A101</vt:lpstr>
      <vt:lpstr>Title..K19.A11</vt:lpstr>
      <vt:lpstr>Title..K19.A111</vt:lpstr>
      <vt:lpstr>Title..K19.A121</vt:lpstr>
      <vt:lpstr>Title..K19.A21</vt:lpstr>
      <vt:lpstr>Title..K19.A31</vt:lpstr>
      <vt:lpstr>Title..K19.A41</vt:lpstr>
      <vt:lpstr>Title..K19.A51</vt:lpstr>
      <vt:lpstr>Title..K19.A61</vt:lpstr>
      <vt:lpstr>Title..K19.A71</vt:lpstr>
      <vt:lpstr>Title..K19.A81</vt:lpstr>
      <vt:lpstr>Title..K19.A91</vt:lpstr>
      <vt:lpstr>Title..K35.A101</vt:lpstr>
      <vt:lpstr>Title..K35.A11</vt:lpstr>
      <vt:lpstr>Title..K35.A111</vt:lpstr>
      <vt:lpstr>Title..K35.A121</vt:lpstr>
      <vt:lpstr>Title..K35.A21</vt:lpstr>
      <vt:lpstr>Title..K35.A31</vt:lpstr>
      <vt:lpstr>Title..K35.A41</vt:lpstr>
      <vt:lpstr>Title..K35.A51</vt:lpstr>
      <vt:lpstr>Title..K35.A61</vt:lpstr>
      <vt:lpstr>Title..K35.A71</vt:lpstr>
      <vt:lpstr>Title..K35.A81</vt:lpstr>
      <vt:lpstr>Title..K35.A91</vt:lpstr>
      <vt:lpstr>Title..K54.A102</vt:lpstr>
      <vt:lpstr>Title..K54.A112</vt:lpstr>
      <vt:lpstr>Title..K54.A12</vt:lpstr>
      <vt:lpstr>Title..K54.A122</vt:lpstr>
      <vt:lpstr>Title..K54.A22</vt:lpstr>
      <vt:lpstr>Title..K54.A32</vt:lpstr>
      <vt:lpstr>Title..K54.A42</vt:lpstr>
      <vt:lpstr>Title..K54.A52</vt:lpstr>
      <vt:lpstr>Title..K54.A62</vt:lpstr>
      <vt:lpstr>Title..K54.A72</vt:lpstr>
      <vt:lpstr>Title..K54.A82</vt:lpstr>
      <vt:lpstr>Title..K54.A92</vt:lpstr>
      <vt:lpstr>Title..K70.A102</vt:lpstr>
      <vt:lpstr>Title..K70.A112</vt:lpstr>
      <vt:lpstr>Title..K70.A12</vt:lpstr>
      <vt:lpstr>Title..K70.A122</vt:lpstr>
      <vt:lpstr>Title..K70.A22</vt:lpstr>
      <vt:lpstr>Title..K70.A32</vt:lpstr>
      <vt:lpstr>Title..K70.A42</vt:lpstr>
      <vt:lpstr>Title..K70.A52</vt:lpstr>
      <vt:lpstr>Title..K70.A62</vt:lpstr>
      <vt:lpstr>Title..K70.A72</vt:lpstr>
      <vt:lpstr>Title..K70.A82</vt:lpstr>
      <vt:lpstr>Title..K70.A92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Tendances des dépenses hospitalières, 2005-2006 à 2018-2019, tableaux de données — série A : dépenses hospitalières par type de dépense</dc:title>
  <dc:creator/>
  <cp:keywords>dépenses des hôpitaux, dépenses hospitalières, national, provincial, territorial, hôpitaux, fournitures, médicaments, frais de personnel, frais divers, équipement, services impartis, bâtiments et terrains, total brut et dépenses nettes</cp:keywords>
  <cp:lastModifiedBy/>
  <dcterms:created xsi:type="dcterms:W3CDTF">2020-03-16T18:09:57Z</dcterms:created>
  <dcterms:modified xsi:type="dcterms:W3CDTF">2020-10-28T12:52:24Z</dcterms:modified>
</cp:coreProperties>
</file>