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codeName="ThisWorkbook" defaultThemeVersion="164011"/>
  <bookViews>
    <workbookView xWindow="0" yWindow="0" windowWidth="19200" windowHeight="7185" tabRatio="549"/>
  </bookViews>
  <sheets>
    <sheet name="COVID-19 LTC Experience" sheetId="130" r:id="rId1"/>
    <sheet name="Notes to readers" sheetId="131" r:id="rId2"/>
    <sheet name="Table of contents" sheetId="147" r:id="rId3"/>
    <sheet name="1 COVID-19 in LTC" sheetId="122" r:id="rId4"/>
    <sheet name="2 LTC characteristics" sheetId="112" r:id="rId5"/>
    <sheet name="3 COVID-19 policy responses" sheetId="111" r:id="rId6"/>
  </sheets>
  <externalReferences>
    <externalReference r:id="rId7"/>
  </externalReferences>
  <definedNames>
    <definedName name="_xlnm._FilterDatabase" localSheetId="4" hidden="1">'2 LTC characteristics'!$A$4:$L$38</definedName>
    <definedName name="_xlnm.Print_Area" localSheetId="0">'COVID-19 LTC Experience'!$A$2:$A$24</definedName>
    <definedName name="Printall" localSheetId="2">[1]!Printall</definedName>
    <definedName name="Printall">[1]!Printall</definedName>
    <definedName name="PrintThispg" localSheetId="2">[1]!PrintThispg</definedName>
    <definedName name="PrintThispg">[1]!PrintThispg</definedName>
    <definedName name="Title..I21">'1 COVID-19 in LTC'!$A$4</definedName>
    <definedName name="Title..L21">'2 LTC characteristics'!$A$4</definedName>
    <definedName name="Title..N21">'3 COVID-19 policy responses'!$A$4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1" i="112" l="1"/>
  <c r="D19" i="112"/>
  <c r="D18" i="112"/>
  <c r="D17" i="112"/>
  <c r="D16" i="112"/>
  <c r="D15" i="112"/>
  <c r="D13" i="112"/>
  <c r="D11" i="112"/>
  <c r="D10" i="112"/>
  <c r="D8" i="112"/>
  <c r="D7" i="112"/>
  <c r="D5" i="112"/>
  <c r="C20" i="122" l="1"/>
</calcChain>
</file>

<file path=xl/sharedStrings.xml><?xml version="1.0" encoding="utf-8"?>
<sst xmlns="http://schemas.openxmlformats.org/spreadsheetml/2006/main" count="489" uniqueCount="172">
  <si>
    <t>Screen reader users: This workbook has 6 worksheets, including this title page, Notes to readers on tab 2, a Table of contents on tab 3 and 3 data table worksheets beginning on tab 4.</t>
  </si>
  <si>
    <t xml:space="preserve">Pandemic Experience in the Long-Term Care Sector: How Does Canada Compare With Other Countries — Data Tables
</t>
  </si>
  <si>
    <t xml:space="preserve">These data tables provide information on the long-term care sector in 17 countries in the Organisation for Economic Co-operation and Development (OECD) — Australia, Austria, Belgium, Canada, France, Germany, Hungary, Ireland, Israel, Italy, the Netherlands, Norway, Portugal, Slovenia, Spain, the United Kingdom and the United States — during the COVID-19 (coronavirus disease) pandemic. The data was collected as of May 25, 2020, from various international and national sources.
</t>
  </si>
  <si>
    <t>Additional resources</t>
  </si>
  <si>
    <r>
      <rPr>
        <sz val="11"/>
        <rFont val="Arial"/>
        <family val="2"/>
      </rPr>
      <t>The following companion product is available on</t>
    </r>
    <r>
      <rPr>
        <sz val="11"/>
        <color theme="1"/>
        <rFont val="Arial"/>
        <family val="2"/>
      </rPr>
      <t xml:space="preserve"> </t>
    </r>
    <r>
      <rPr>
        <u/>
        <sz val="11"/>
        <color rgb="FF0070C0"/>
        <rFont val="Arial"/>
        <family val="2"/>
      </rPr>
      <t>CIHI’s website</t>
    </r>
    <r>
      <rPr>
        <sz val="11"/>
        <color theme="1"/>
        <rFont val="Arial"/>
        <family val="2"/>
      </rPr>
      <t>:</t>
    </r>
    <r>
      <rPr>
        <u/>
        <sz val="11"/>
        <color rgb="FF0070C0"/>
        <rFont val="Arial"/>
        <family val="2"/>
      </rPr>
      <t xml:space="preserve">
</t>
    </r>
  </si>
  <si>
    <t>• Snapshot</t>
  </si>
  <si>
    <t>Talk to us</t>
  </si>
  <si>
    <t>For data-specific information:</t>
  </si>
  <si>
    <t>healthreports@cihi.ca</t>
  </si>
  <si>
    <t>For media inquiries:</t>
  </si>
  <si>
    <t>media@cihi.ca</t>
  </si>
  <si>
    <t>Social media:</t>
  </si>
  <si>
    <t>Twitter: twitter.com/cihi_icis</t>
  </si>
  <si>
    <t>Facebook: facebook.com/CIHI.ICIS</t>
  </si>
  <si>
    <t>LinkedIn: linkedin.com/company/Canadian-institute-for-health-information</t>
  </si>
  <si>
    <t>Instagram: instagram.com/cihi_icis/</t>
  </si>
  <si>
    <t>YouTube: youtube.com/user/CIHICanada</t>
  </si>
  <si>
    <t>How to cite this document</t>
  </si>
  <si>
    <r>
      <t xml:space="preserve">Canadian Institute for Health Information. </t>
    </r>
    <r>
      <rPr>
        <i/>
        <sz val="11"/>
        <rFont val="Arial"/>
        <family val="2"/>
      </rPr>
      <t>Pandemic Experience in the Long-Term Care Sector: How Does Canada Compare With Other Countries — Data Tables</t>
    </r>
    <r>
      <rPr>
        <sz val="11"/>
        <rFont val="Arial"/>
        <family val="2"/>
      </rPr>
      <t>. Ottawa, ON: CIHI; 2020.</t>
    </r>
  </si>
  <si>
    <t xml:space="preserve">Notes to readers
</t>
  </si>
  <si>
    <t>To find other information on this subject, use the following search terms: long-term care, nursing home, COVID-19 surveillance.</t>
  </si>
  <si>
    <t xml:space="preserve">These data tables represent a snapshot as of May 25, 2020, at 9:00 p.m. ET. Reporting of COVID-19 cases and deaths in the long-term care sector is not directly comparable due to different testing and reporting standards across countries, as well as different definitions of long-term care (see below for more information). In many countries, COVID-19 cases and deaths in this sector are under-reported due to a lack of testing or to lag times in reporting test results. </t>
  </si>
  <si>
    <t>Methodology</t>
  </si>
  <si>
    <t xml:space="preserve">The information collected in these tables is a result of a point-in-time comparison analysis. The methodology for this analysis included an environmental scan of official health organization websites, media, grey literature and peer-reviewed literature. The data shows the number of COVID-19 cases and deaths in the population and within the long-term care sector based on reports from official health authorities. Baseline data on long-term care characteristics and on performance measures prior to the pandemic was identified using OECD health statistics. Policy response data was collected from official sources and focused on what policy was implemented or announced by which country on what date, around the occurrence of that country’s 1,000th reported COVID-19 case. </t>
  </si>
  <si>
    <t>Data sources</t>
  </si>
  <si>
    <t>Data was obtained from national surveillance systems; country websites; the World Health Organization (WHO); the OECD’s Health at a Glance, Health Statistics (long-term resource and utilization indicators), iLibrary and AI Policy Observatory; the International Long-term care Policy Network; the North American Observatory on Health Systems and Policies; the National Institute on Ageing's NIA Long-Term Care COVID-19 Tracker; the European Centre for Disease Prevention and Control; and interviews with international stakeholders. This information was complemented by screening news media, peer-reviewed journal publications, websites of public health institutes and of other national authorities (ministries of social services, health, governments), and situation reports and official dashboards from national and international institutions.</t>
  </si>
  <si>
    <t>Key selection criteria</t>
  </si>
  <si>
    <t>OECD countries were included if the following information was available:</t>
  </si>
  <si>
    <t>• Official COVID-19 surveillance data and/or epidemiological summaries for their long-term 
care facilities</t>
  </si>
  <si>
    <t>• National population statistics and reporting of data to the OECD Health Division</t>
  </si>
  <si>
    <t>• Information on policy interventions and practices implemented during the COVID-19 pandemic</t>
  </si>
  <si>
    <t>Definition of long-term care and comparability</t>
  </si>
  <si>
    <t>Definitions of long-term care also differ for reporting to the OECD Health Statistics division.</t>
  </si>
  <si>
    <t>The risk of dying from COVID-19 in long-term care may vary across countries due to differences in population risk factors (e.g., related to age, frailty and co-existing health conditions).</t>
  </si>
  <si>
    <t xml:space="preserve">Table of contents </t>
  </si>
  <si>
    <t>Table 1 COVID-19 experience in long-term care homes as of May 25, 2020, at 9:00 p.m. ET</t>
  </si>
  <si>
    <t>Table 3 COVID-19 policy interventions announced or implemented at the time of the country’s 1,000th case of COVID-19, as of May 25, 2020, at 9:00 p.m. ET</t>
  </si>
  <si>
    <t>Screen reader users: There is 1 table on this tab called Table 1: COVID-19 experience in long-term care homes as of May 25, 2020, at 9:00 p.m. ET. It begins at cell A4 and ends at cell I21. The notes begin in cell A22 and the sources begin in cell A28.</t>
  </si>
  <si>
    <t>Back to the Table of contents</t>
  </si>
  <si>
    <r>
      <t xml:space="preserve">Table 1  </t>
    </r>
    <r>
      <rPr>
        <sz val="12"/>
        <rFont val="Arial"/>
        <family val="2"/>
      </rPr>
      <t>COVID-19 experience in long-term care homes as of May 25, 2020, at 9:00 p.m. ET</t>
    </r>
  </si>
  <si>
    <t xml:space="preserve">Country </t>
  </si>
  <si>
    <t>Long-term care confirmed cases</t>
  </si>
  <si>
    <t>Long-term care deaths</t>
  </si>
  <si>
    <t>Long-term care cases as a percentage of all COVID-19 cases</t>
  </si>
  <si>
    <t>Long-term care deaths as a percentage of all COVID-19 deaths</t>
  </si>
  <si>
    <t>Long-term care deaths as a percentage of long-term care cases</t>
  </si>
  <si>
    <t>Total confirmed COVID-19 cases</t>
  </si>
  <si>
    <t>Total confirmed COVID-19 deaths</t>
  </si>
  <si>
    <t>Number of deaths per 1 million population</t>
  </si>
  <si>
    <t>Australia</t>
  </si>
  <si>
    <t>Austria</t>
  </si>
  <si>
    <t>Belgium</t>
  </si>
  <si>
    <t>Canada</t>
  </si>
  <si>
    <t>France</t>
  </si>
  <si>
    <t>Germany</t>
  </si>
  <si>
    <t>Hungary</t>
  </si>
  <si>
    <t>Ireland</t>
  </si>
  <si>
    <t>Israel</t>
  </si>
  <si>
    <t>Italy</t>
  </si>
  <si>
    <t>Netherlands</t>
  </si>
  <si>
    <t>Norway</t>
  </si>
  <si>
    <t>Portugal</t>
  </si>
  <si>
    <t>Slovenia</t>
  </si>
  <si>
    <t>Spain</t>
  </si>
  <si>
    <t>U.K.</t>
  </si>
  <si>
    <t>U.S.</t>
  </si>
  <si>
    <t>Notes</t>
  </si>
  <si>
    <t>n/a: Not available due to insufficient reporting of data at the national level.</t>
  </si>
  <si>
    <t>The situation is evolving rapidly and this data represents a snapshot of the pandemic in countries reported by May 25, 2020, at 9:00 p.m. ET.</t>
  </si>
  <si>
    <t>COVID-19 case and death figures at the country level may not match the numbers posted by local public health units due to lags in reporting time.</t>
  </si>
  <si>
    <t>Reporting of countries is not directly comparable due to different testing and reporting standards across countries. In many countries, COVID-19 cases in this sector are under-reported due to a lack of testing or to lag times in reporting test results.</t>
  </si>
  <si>
    <t xml:space="preserve">Data for Italy is available from only 52% of the nursing homes operating in the country.
</t>
  </si>
  <si>
    <t>Sources</t>
  </si>
  <si>
    <r>
      <t xml:space="preserve">World Health Organization. </t>
    </r>
    <r>
      <rPr>
        <u/>
        <sz val="9"/>
        <color rgb="FF0070C0"/>
        <rFont val="Arial"/>
        <family val="2"/>
      </rPr>
      <t>Coronavirus disease (COVID-2019) situation reports</t>
    </r>
    <r>
      <rPr>
        <sz val="9"/>
        <color theme="1"/>
        <rFont val="Arial"/>
        <family val="2"/>
      </rPr>
      <t xml:space="preserve">. </t>
    </r>
    <r>
      <rPr>
        <sz val="9"/>
        <rFont val="Arial"/>
        <family val="2"/>
      </rPr>
      <t>Accessed May 25, 2020.</t>
    </r>
  </si>
  <si>
    <r>
      <t xml:space="preserve">World Health Organization Europe. </t>
    </r>
    <r>
      <rPr>
        <u/>
        <sz val="9"/>
        <color rgb="FF0070C0"/>
        <rFont val="Arial"/>
        <family val="2"/>
      </rPr>
      <t>Coronavirus disease (COVID-19) outbreak reports: Country information</t>
    </r>
    <r>
      <rPr>
        <sz val="9"/>
        <color theme="1"/>
        <rFont val="Arial"/>
        <family val="2"/>
      </rPr>
      <t xml:space="preserve">. </t>
    </r>
    <r>
      <rPr>
        <sz val="9"/>
        <rFont val="Arial"/>
        <family val="2"/>
      </rPr>
      <t>Accessed May 25, 2020.</t>
    </r>
  </si>
  <si>
    <r>
      <t xml:space="preserve">United Nations Department of Economic and Social Affairs, Population Division. </t>
    </r>
    <r>
      <rPr>
        <i/>
        <u/>
        <sz val="9"/>
        <color rgb="FF0070C0"/>
        <rFont val="Arial"/>
        <family val="2"/>
      </rPr>
      <t>World Population Prospects 2019</t>
    </r>
    <r>
      <rPr>
        <sz val="9"/>
        <color theme="1"/>
        <rFont val="Arial"/>
        <family val="2"/>
      </rPr>
      <t>. 2019.</t>
    </r>
  </si>
  <si>
    <t>European Centre for Disease Prevention and Control. Accessed May 25, 2020.</t>
  </si>
  <si>
    <r>
      <rPr>
        <sz val="9"/>
        <rFont val="Arial"/>
        <family val="2"/>
      </rPr>
      <t xml:space="preserve">National Institute on Ageing. </t>
    </r>
    <r>
      <rPr>
        <u/>
        <sz val="9"/>
        <color rgb="FF0070C0"/>
        <rFont val="Arial"/>
        <family val="2"/>
      </rPr>
      <t>NIA Long-Term Care COVID-19 Tracker</t>
    </r>
    <r>
      <rPr>
        <sz val="9"/>
        <rFont val="Arial"/>
        <family val="2"/>
      </rPr>
      <t>. Accessed May 25, 2020.</t>
    </r>
  </si>
  <si>
    <t>Daily epidemiological summaries produced by each country, where available, March 1 to May 25, 2020 (e.g., Public Health Agency of Canada, Robert Koch Institute of Germany).</t>
  </si>
  <si>
    <t>International Long-term care Policy Network. Accessed May 25, 2020.</t>
  </si>
  <si>
    <t>Percentage of long-term care residents age 65+</t>
  </si>
  <si>
    <t>Percentage of long-term care residents age 80+</t>
  </si>
  <si>
    <t>Nurses per 100 long-term care residents age 65+</t>
  </si>
  <si>
    <t>Nursing aides/personal support workers per 100 long-term care residents age 65+</t>
  </si>
  <si>
    <t>Percentage of long-term care residents with 1+ infections</t>
  </si>
  <si>
    <t>Percentage of long-term care residents infected with AR bacterial infection</t>
  </si>
  <si>
    <t>Percentage of long-term care residents with pressure ulcer</t>
  </si>
  <si>
    <t>Type of funding in model of care classification</t>
  </si>
  <si>
    <t>Type of regulation in model of care classification</t>
  </si>
  <si>
    <t>n/a</t>
  </si>
  <si>
    <t>Private: User fees</t>
  </si>
  <si>
    <t>National: Legislation</t>
  </si>
  <si>
    <t>Public: Insurance</t>
  </si>
  <si>
    <t>Local: Regional</t>
  </si>
  <si>
    <t>Mixed: Private/public</t>
  </si>
  <si>
    <t>Percentage of long-term care residents with 1+ infections: Long-term care facility residents with at least one health care–associated infection, 2016–2017.</t>
  </si>
  <si>
    <t>Percentage of long-term care residents infected with AR bacterial infection: Antimicrobial-resistant (AR) bacterial isolates from health care–associated infections in long-term care, 2016–2017.</t>
  </si>
  <si>
    <t>Percentage of long-term care residents with pressure ulcer: Long-term care facility residents with at least one pressure ulcer, 2016–2017.</t>
  </si>
  <si>
    <t xml:space="preserve">Results may vary across countries due to different definitions and models of long-term care. </t>
  </si>
  <si>
    <t>Italy, Ireland, the U.K. and the U.S. report statistics from only a portion of long-term care homes in the country.</t>
  </si>
  <si>
    <r>
      <t xml:space="preserve">Fernandez J-L, Gori C, Wittenberg R, eds. </t>
    </r>
    <r>
      <rPr>
        <i/>
        <sz val="9"/>
        <color rgb="FF000000"/>
        <rFont val="Arial"/>
        <family val="2"/>
      </rPr>
      <t>Long-Term Care Reforms in OECD Countries</t>
    </r>
    <r>
      <rPr>
        <sz val="9"/>
        <color rgb="FF000000"/>
        <rFont val="Arial"/>
        <family val="2"/>
      </rPr>
      <t>. 2016.</t>
    </r>
  </si>
  <si>
    <t>Screen reader users: There is 1 table on this tab called Table 3: COVID-19 policy interventions announced or implemented at the time of the country’s 1,000th case of COVID-19, as of May 25, 2020, at 9:00 p.m. ET. It begins at cell A4 and ends at cell N21. The notes begin in cell A22 and the sources begin in cell A32. A link back to the table of contents is in cell A2.</t>
  </si>
  <si>
    <r>
      <t>Table 3</t>
    </r>
    <r>
      <rPr>
        <sz val="12"/>
        <rFont val="Arial"/>
        <family val="2"/>
      </rPr>
      <t xml:space="preserve">  COVID-19 policy interventions announced or implemented at the time of the country’s 1,000th case of COVID-19, as of May 25, 2020, at 9:00 p.m. ET</t>
    </r>
  </si>
  <si>
    <t>Long-term care infection control training and audit</t>
  </si>
  <si>
    <t>Long-term care rapid response prevention and control teams</t>
  </si>
  <si>
    <t>Isolation wards for infected long-term care residents</t>
  </si>
  <si>
    <t>COVID-19 testing of all long-term care residents and staff</t>
  </si>
  <si>
    <t>Hazard pay</t>
  </si>
  <si>
    <t>Long-term care health care worker recruitment and surge staffing</t>
  </si>
  <si>
    <t>Updated long-term care guidelines for COVID-19: Recommended</t>
  </si>
  <si>
    <t>Funding for personal protective equipment</t>
  </si>
  <si>
    <t>Enforced restriction of visitors to long-term care</t>
  </si>
  <si>
    <t xml:space="preserve">Increased acute care, economic and research funding </t>
  </si>
  <si>
    <t>Stay-at-home order enforced</t>
  </si>
  <si>
    <t xml:space="preserve">Closure of public places and education institutions </t>
  </si>
  <si>
    <t>Date of 1,000th COVID-19 case</t>
  </si>
  <si>
    <t>March 11</t>
  </si>
  <si>
    <t>March 13</t>
  </si>
  <si>
    <t>March 10</t>
  </si>
  <si>
    <t>March 18</t>
  </si>
  <si>
    <t>March 20</t>
  </si>
  <si>
    <t>March 21</t>
  </si>
  <si>
    <t>March 5</t>
  </si>
  <si>
    <t>March 12</t>
  </si>
  <si>
    <t>March 17</t>
  </si>
  <si>
    <t>March 23</t>
  </si>
  <si>
    <t>March 14</t>
  </si>
  <si>
    <t>March 15</t>
  </si>
  <si>
    <t>April 1</t>
  </si>
  <si>
    <t>March 28</t>
  </si>
  <si>
    <t>March 8</t>
  </si>
  <si>
    <t>March 26</t>
  </si>
  <si>
    <t>April 2</t>
  </si>
  <si>
    <t>March 27</t>
  </si>
  <si>
    <t>March 9</t>
  </si>
  <si>
    <t>March 3</t>
  </si>
  <si>
    <t>April 9</t>
  </si>
  <si>
    <t>March 25</t>
  </si>
  <si>
    <t>March 19</t>
  </si>
  <si>
    <t>March 22</t>
  </si>
  <si>
    <t>February 29</t>
  </si>
  <si>
    <t>March 16</t>
  </si>
  <si>
    <t>April 6</t>
  </si>
  <si>
    <t xml:space="preserve">n/a: Not applicable. </t>
  </si>
  <si>
    <t>The COVID-19 policy interventions displayed are national measures, reported by official public websites as press releases or national statements, and/or recorded by the OECD or WHO.</t>
  </si>
  <si>
    <t>Dates for policy interventions/announcements are included only if they occurred around the time of the country reporting its 1,000th case of COVID-19. Data is presented in this way to highlight those policies and countries that acted in a preventive manner, responding to the initial rising numbers of COVID-19 cases of infection.</t>
  </si>
  <si>
    <t>Many countries announced or implemented more comprehensive policies at a later time. For instance, France, Ireland and the Netherlands implemented long-term care–wide testing of residents and staff in April; Canada, Germany, Israel, Ireland and Belgium also updated their guidelines specifically for the long-term care sector later in April and announced interim guidelines throughout April; and Canada and the Netherlands provided additional funding for personal protective equipment in the long-term care sector later in April. Countries continued to implement new and improved COVID-19 policy responses at the time of the last update for these data tables on May 25, 2020.</t>
  </si>
  <si>
    <t>Specific policies and their implementation differ widely across regions or provinces of a country. For instance, the level of enforcement measures may vary across regions of a country and may have changed with the evolution of the outbreak in certain regions where more local measures may have been implemented. Some regions or provinces may have acted earlier than the national announcement in order to better manage their own outbreaks; however, the category of policy response did not change as a whole for the country.</t>
  </si>
  <si>
    <t>The dates of the policy interventions or announcements reflect the date the policy was announced to the public or the date cited in official documents, but there may have been delays in their implementation across the country. Large differences across regions or provinces may also exist.</t>
  </si>
  <si>
    <t>Canada introduced voluntary restrictions on March 17 and at different times across provinces/territories, and mandatory restrictions came into effect on and around April 15, when further measures were implemented to restrict the employment of health care workers to a single long-term care facility.</t>
  </si>
  <si>
    <t>Australia also introduced 1:1 staffing for all long-term care residents with dementia, and Austria introduced mandatory use of face masks in supermarkets and on public transportation.</t>
  </si>
  <si>
    <t>Germany recommended that long-term care residents suspected of having COVID-19 and staff be isolated on March 17, 2020.</t>
  </si>
  <si>
    <r>
      <t xml:space="preserve">World Health Organization. </t>
    </r>
    <r>
      <rPr>
        <u/>
        <sz val="9"/>
        <color rgb="FF0070C0"/>
        <rFont val="Arial"/>
        <family val="2"/>
      </rPr>
      <t>COVID-19 Health System Response Monitor</t>
    </r>
    <r>
      <rPr>
        <sz val="9"/>
        <color theme="1"/>
        <rFont val="Arial"/>
        <family val="2"/>
      </rPr>
      <t xml:space="preserve">. </t>
    </r>
    <r>
      <rPr>
        <sz val="9"/>
        <rFont val="Arial"/>
        <family val="2"/>
      </rPr>
      <t xml:space="preserve">Accessed May 25, 2020. </t>
    </r>
  </si>
  <si>
    <t>International Long-term care Policy Network.</t>
  </si>
  <si>
    <t>Organisation for Economic Co-operation and Development. AI Policy Observatory.</t>
  </si>
  <si>
    <t>North American Observatory on Health Systems and Policies.</t>
  </si>
  <si>
    <t>Number of long-term care residents age 65+ *</t>
  </si>
  <si>
    <r>
      <t>n/a: Not available due to insufficient reporting</t>
    </r>
    <r>
      <rPr>
        <sz val="9"/>
        <color rgb="FFFF0000"/>
        <rFont val="Arial"/>
        <family val="2"/>
      </rPr>
      <t>.</t>
    </r>
  </si>
  <si>
    <t>Data for Canada, Germany, Hungary, the Netherlands and Norway includes nursing homes, retirement homes and homes for residents with disabilities or mental health needs. Data for Belgium, Ireland and Spain includes nursing homes and retirement homes. Data for Australia, Israel and the U.S. includes nursing homes or beds with 24-hour nursing services. The definition of long-term care is not provided for Portugal and France.</t>
  </si>
  <si>
    <t xml:space="preserve">Countries for which 2017–2018 data was not available are represented with their most recent year.
</t>
  </si>
  <si>
    <t>Table 2 Long-term care characteristics and performance measures, 2017 to 2019</t>
  </si>
  <si>
    <t>Percentage of total population age 65+ residing in long-term care</t>
  </si>
  <si>
    <t xml:space="preserve">The definition of long-term care for COVID-19 reporting varies by country. For Canada, Hungary, France and Belgium, long-term care includes both residential facilities with 24-hour nursing care and facilities with fewer services, such as retirement homes and assisted-living facilities. Data for Germany and the Netherlands includes all communal institutions such as prisons, shelters and homes for residents with disabilities in addition to assisted-living and residential care facilities. Data for Italy and Israel includes only those seniors’ homes with intensive nursing support. Data for Austria includes residences for residents with disabilities. Data for Australia, Ireland, Norway, Portugal, Spain, Slovenia, the U.K. and the U.S. includes residential facilities, nursing homes and skilled nursing facilities.
Definitions of long-term care also differ for reporting to the OECD Health Statistics division (optional – but wouldn’t add more than this to Readers’ Notes… consider whether we should use the footnote to figure 2 in Table 2 as an option) 
</t>
  </si>
  <si>
    <r>
      <t>Table 2</t>
    </r>
    <r>
      <rPr>
        <sz val="12"/>
        <color theme="1"/>
        <rFont val="Arial"/>
        <family val="2"/>
      </rPr>
      <t xml:space="preserve">  Long-term care characteristics and performance measures, 2017 to 2019</t>
    </r>
  </si>
  <si>
    <t>* OECD data was used for all countries except Canada, for which Statistics Canada 2016 Census data was used. Definitions of long-term care vary by country.</t>
  </si>
  <si>
    <t>In a few cases, country data was not available for 2017–2018. For these countries, the most recent OECD data was used.</t>
  </si>
  <si>
    <r>
      <t xml:space="preserve">Model of care categories are based on the OECD’s classification from </t>
    </r>
    <r>
      <rPr>
        <i/>
        <sz val="9"/>
        <color theme="1"/>
        <rFont val="Arial"/>
        <family val="2"/>
      </rPr>
      <t>Long-Term Care Reforms in OECD Countries</t>
    </r>
    <r>
      <rPr>
        <sz val="9"/>
        <color theme="1"/>
        <rFont val="Arial"/>
        <family val="2"/>
      </rPr>
      <t>.</t>
    </r>
  </si>
  <si>
    <r>
      <t xml:space="preserve">Organisation for Economic Co-operation and Development. </t>
    </r>
    <r>
      <rPr>
        <i/>
        <u/>
        <sz val="9"/>
        <color rgb="FF0070C0"/>
        <rFont val="Arial"/>
        <family val="2"/>
      </rPr>
      <t>Health at a Glance, 2019</t>
    </r>
    <r>
      <rPr>
        <sz val="9"/>
        <rFont val="Arial"/>
        <family val="2"/>
      </rPr>
      <t>. 2019.</t>
    </r>
  </si>
  <si>
    <r>
      <t xml:space="preserve">Statistics Canada. </t>
    </r>
    <r>
      <rPr>
        <u/>
        <sz val="9"/>
        <color rgb="FF0070C0"/>
        <rFont val="Arial"/>
        <family val="2"/>
      </rPr>
      <t>Data tables, 2016 Census: Type of collective dwelling (16), age (20) and sex (3) for the population in collective dwellings of Canada, provinces and territories, 2016 Census — 100% data</t>
    </r>
    <r>
      <rPr>
        <sz val="9"/>
        <color theme="1"/>
        <rFont val="Arial"/>
        <family val="2"/>
      </rPr>
      <t>. Accessed May 25, 2020.</t>
    </r>
  </si>
  <si>
    <r>
      <t xml:space="preserve">Organisation for Economic Co-operation and Development. </t>
    </r>
    <r>
      <rPr>
        <u/>
        <sz val="9"/>
        <color rgb="FF0070C0"/>
        <rFont val="Arial"/>
        <family val="2"/>
      </rPr>
      <t>OECD Health Statistics: Long-term resource and utilization indicators</t>
    </r>
    <r>
      <rPr>
        <sz val="9"/>
        <color theme="1"/>
        <rFont val="Arial"/>
        <family val="2"/>
      </rPr>
      <t>. Accessed May 25, 2020.</t>
    </r>
  </si>
  <si>
    <t>Screen reader users: There is 1 table on this tab called Table 2: Long-term care characteristics and performance measures, 2017 to 2019. It begins at cell A4 and ends at cell L21. The notes begin in cell A22 and the sources begin in cell A34. A link back to the table of contents is in cell A2.</t>
  </si>
  <si>
    <t>Canada*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</si>
</sst>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0"/>
    <numFmt numFmtId="165" formatCode="_-* #,##0_-;\-* #,##0_-;_-* &quot;-&quot;??_-;_-@_-"/>
    <numFmt numFmtId="166" formatCode="0.0%"/>
  </numFmts>
  <fonts count="40" x14ac:knownFonts="1">
    <font>
      <sz val="11"/>
      <color theme="1"/>
      <name val="Calibri"/>
      <family val="2"/>
      <scheme val="minor"/>
    </font>
    <font>
      <sz val="11"/>
      <color theme="1"/>
      <name val="Calibri"/>
      <family val="2"/>
      <scheme val="minor"/>
    </font>
    <font>
      <sz val="11"/>
      <color theme="1"/>
      <name val="Arial"/>
      <family val="2"/>
    </font>
    <font>
      <sz val="11"/>
      <name val="Arial"/>
      <family val="2"/>
    </font>
    <font>
      <sz val="30"/>
      <name val="Calibri"/>
      <family val="2"/>
    </font>
    <font>
      <sz val="24"/>
      <name val="Calibri"/>
      <family val="2"/>
    </font>
    <font>
      <u/>
      <sz val="11"/>
      <color rgb="FF0070C0"/>
      <name val="Arial"/>
      <family val="2"/>
    </font>
    <font>
      <sz val="30"/>
      <color theme="1"/>
      <name val="Calibri"/>
      <family val="2"/>
      <scheme val="minor"/>
    </font>
    <font>
      <sz val="30"/>
      <color theme="1"/>
      <name val="Arial"/>
      <family val="2"/>
    </font>
    <font>
      <sz val="24"/>
      <name val="Calibri"/>
      <family val="2"/>
      <scheme val="minor"/>
    </font>
    <font>
      <sz val="24"/>
      <color theme="1"/>
      <name val="Calibri"/>
      <family val="2"/>
      <scheme val="minor"/>
    </font>
    <font>
      <sz val="12"/>
      <color theme="1"/>
      <name val="Calibri"/>
      <family val="2"/>
      <scheme val="minor"/>
    </font>
    <font>
      <sz val="10"/>
      <name val="Arial"/>
      <family val="2"/>
    </font>
    <font>
      <sz val="11"/>
      <color rgb="FF000000"/>
      <name val="Arial"/>
      <family val="2"/>
    </font>
    <font>
      <b/>
      <sz val="12"/>
      <color theme="1"/>
      <name val="Arial"/>
      <family val="2"/>
    </font>
    <font>
      <b/>
      <sz val="11"/>
      <color rgb="FFFFFFFF"/>
      <name val="Arial"/>
      <family val="2"/>
    </font>
    <font>
      <b/>
      <sz val="11"/>
      <color rgb="FF000000"/>
      <name val="Arial"/>
      <family val="2"/>
    </font>
    <font>
      <b/>
      <sz val="9"/>
      <color rgb="FF000000"/>
      <name val="Arial"/>
      <family val="2"/>
    </font>
    <font>
      <sz val="9"/>
      <color rgb="FF000000"/>
      <name val="Arial"/>
      <family val="2"/>
    </font>
    <font>
      <sz val="9"/>
      <color theme="1"/>
      <name val="Calibri"/>
      <family val="2"/>
      <scheme val="minor"/>
    </font>
    <font>
      <sz val="15"/>
      <color theme="1"/>
      <name val="Calibri"/>
      <family val="2"/>
      <scheme val="minor"/>
    </font>
    <font>
      <sz val="9"/>
      <color theme="1"/>
      <name val="Arial"/>
      <family val="2"/>
    </font>
    <font>
      <i/>
      <sz val="11"/>
      <name val="Arial"/>
      <family val="2"/>
    </font>
    <font>
      <i/>
      <sz val="9"/>
      <color rgb="FF000000"/>
      <name val="Arial"/>
      <family val="2"/>
    </font>
    <font>
      <b/>
      <sz val="18"/>
      <color theme="1"/>
      <name val="Arial"/>
      <family val="2"/>
    </font>
    <font>
      <sz val="12"/>
      <color theme="1"/>
      <name val="Arial"/>
      <family val="2"/>
    </font>
    <font>
      <b/>
      <sz val="11"/>
      <color theme="0"/>
      <name val="Arial"/>
      <family val="2"/>
    </font>
    <font>
      <u/>
      <sz val="9"/>
      <color rgb="FF0070C0"/>
      <name val="Arial"/>
      <family val="2"/>
    </font>
    <font>
      <i/>
      <u/>
      <sz val="9"/>
      <color rgb="FF0070C0"/>
      <name val="Arial"/>
      <family val="2"/>
    </font>
    <font>
      <sz val="11"/>
      <color rgb="FFFF0000"/>
      <name val="Calibri"/>
      <family val="2"/>
      <scheme val="minor"/>
    </font>
    <font>
      <sz val="9"/>
      <color rgb="FFFF0000"/>
      <name val="Calibri"/>
      <family val="2"/>
      <scheme val="minor"/>
    </font>
    <font>
      <b/>
      <sz val="12"/>
      <name val="Arial"/>
      <family val="2"/>
    </font>
    <font>
      <sz val="12"/>
      <name val="Arial"/>
      <family val="2"/>
    </font>
    <font>
      <b/>
      <sz val="9"/>
      <name val="Arial"/>
      <family val="2"/>
    </font>
    <font>
      <sz val="11"/>
      <name val="Calibri"/>
      <family val="2"/>
      <scheme val="minor"/>
    </font>
    <font>
      <sz val="9"/>
      <name val="Arial"/>
      <family val="2"/>
    </font>
    <font>
      <sz val="9"/>
      <name val="Calibri"/>
      <family val="2"/>
      <scheme val="minor"/>
    </font>
    <font>
      <sz val="9"/>
      <color rgb="FFFF0000"/>
      <name val="Arial"/>
      <family val="2"/>
    </font>
    <font>
      <i/>
      <sz val="9"/>
      <color theme="1"/>
      <name val="Arial"/>
      <family val="2"/>
    </font>
    <font>
      <b/>
      <sz val="11"/>
      <color theme="1"/>
      <name val="Arial"/>
      <family val="2"/>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58595B"/>
        <bgColor indexed="64"/>
      </patternFill>
    </fill>
    <fill>
      <patternFill patternType="solid">
        <fgColor rgb="FFFFFFFF"/>
        <bgColor indexed="64"/>
      </patternFill>
    </fill>
  </fills>
  <borders count="12">
    <border>
      <left/>
      <right/>
      <top/>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0"/>
      </right>
      <top style="thin">
        <color theme="1"/>
      </top>
      <bottom style="thin">
        <color theme="1"/>
      </bottom>
      <diagonal/>
    </border>
    <border>
      <left style="thin">
        <color theme="0"/>
      </left>
      <right style="thin">
        <color theme="0"/>
      </right>
      <top style="thin">
        <color theme="1"/>
      </top>
      <bottom style="thin">
        <color theme="1"/>
      </bottom>
      <diagonal/>
    </border>
    <border>
      <left style="thin">
        <color theme="0"/>
      </left>
      <right/>
      <top style="thin">
        <color theme="1"/>
      </top>
      <bottom style="thin">
        <color theme="1"/>
      </bottom>
      <diagonal/>
    </border>
    <border>
      <left style="thin">
        <color indexed="64"/>
      </left>
      <right style="thin">
        <color indexed="64"/>
      </right>
      <top style="thin">
        <color indexed="64"/>
      </top>
      <bottom style="thin">
        <color indexed="64"/>
      </bottom>
      <diagonal/>
    </border>
    <border>
      <left/>
      <right/>
      <top style="thin">
        <color theme="1"/>
      </top>
      <bottom style="thin">
        <color theme="1"/>
      </bottom>
      <diagonal/>
    </border>
    <border>
      <left style="thin">
        <color theme="0"/>
      </left>
      <right style="thin">
        <color theme="0"/>
      </right>
      <top style="thin">
        <color theme="1"/>
      </top>
      <bottom/>
      <diagonal/>
    </border>
    <border>
      <left style="thin">
        <color theme="0"/>
      </left>
      <right/>
      <top style="thin">
        <color theme="1"/>
      </top>
      <bottom/>
      <diagonal/>
    </border>
    <border>
      <left style="thin">
        <color indexed="64"/>
      </left>
      <right/>
      <top style="thin">
        <color indexed="64"/>
      </top>
      <bottom style="thin">
        <color indexed="64"/>
      </bottom>
      <diagonal/>
    </border>
  </borders>
  <cellStyleXfs count="11">
    <xf numFmtId="0" fontId="0" fillId="0" borderId="0"/>
    <xf numFmtId="43" fontId="1" fillId="0" borderId="0" applyFont="0" applyFill="0" applyBorder="0" applyAlignment="0" applyProtection="0"/>
    <xf numFmtId="0" fontId="2" fillId="0" borderId="0"/>
    <xf numFmtId="0" fontId="4" fillId="0" borderId="0" applyNumberFormat="0" applyFill="0" applyProtection="0">
      <alignment horizontal="left" vertical="top"/>
    </xf>
    <xf numFmtId="0" fontId="5" fillId="0" borderId="0" applyNumberFormat="0" applyProtection="0">
      <alignment horizontal="left" vertical="top"/>
    </xf>
    <xf numFmtId="49" fontId="6" fillId="0" borderId="0" applyFill="0" applyBorder="0" applyAlignment="0" applyProtection="0"/>
    <xf numFmtId="0" fontId="3" fillId="0" borderId="0" applyNumberFormat="0" applyProtection="0">
      <alignment horizontal="left" vertical="top" wrapText="1"/>
    </xf>
    <xf numFmtId="0" fontId="2" fillId="0" borderId="0"/>
    <xf numFmtId="0" fontId="12" fillId="0" borderId="0"/>
    <xf numFmtId="0" fontId="12" fillId="0" borderId="0"/>
    <xf numFmtId="9" fontId="1" fillId="0" borderId="0" applyFont="0" applyFill="0" applyBorder="0" applyAlignment="0" applyProtection="0"/>
  </cellStyleXfs>
  <cellXfs count="152">
    <xf numFmtId="0" fontId="0" fillId="0" borderId="0" xfId="0"/>
    <xf numFmtId="0" fontId="3" fillId="2" borderId="0" xfId="2" applyFont="1" applyFill="1" applyAlignment="1">
      <alignment vertical="top"/>
    </xf>
    <xf numFmtId="0" fontId="4" fillId="0" borderId="0" xfId="3" applyFont="1" applyAlignment="1">
      <alignment horizontal="left" vertical="top" wrapText="1"/>
    </xf>
    <xf numFmtId="0" fontId="3" fillId="0" borderId="0" xfId="2" applyFont="1" applyAlignment="1"/>
    <xf numFmtId="0" fontId="3" fillId="0" borderId="0" xfId="2" applyFont="1"/>
    <xf numFmtId="0" fontId="3" fillId="0" borderId="0" xfId="2" applyFont="1" applyAlignment="1">
      <alignment wrapText="1"/>
    </xf>
    <xf numFmtId="0" fontId="5" fillId="0" borderId="0" xfId="4" applyAlignment="1">
      <alignment horizontal="left" vertical="top"/>
    </xf>
    <xf numFmtId="0" fontId="3" fillId="0" borderId="0" xfId="6" applyAlignment="1">
      <alignment vertical="top" wrapText="1"/>
    </xf>
    <xf numFmtId="0" fontId="3" fillId="0" borderId="0" xfId="6" applyAlignment="1">
      <alignment wrapText="1"/>
    </xf>
    <xf numFmtId="0" fontId="2" fillId="0" borderId="0" xfId="2"/>
    <xf numFmtId="0" fontId="2" fillId="0" borderId="0" xfId="2" applyAlignment="1">
      <alignment vertical="top"/>
    </xf>
    <xf numFmtId="0" fontId="5" fillId="0" borderId="0" xfId="4" applyAlignment="1">
      <alignment vertical="top" wrapText="1"/>
    </xf>
    <xf numFmtId="0" fontId="5" fillId="0" borderId="0" xfId="4" applyAlignment="1">
      <alignment vertical="top"/>
    </xf>
    <xf numFmtId="49" fontId="6" fillId="0" borderId="0" xfId="5" applyAlignment="1">
      <alignment vertical="top"/>
    </xf>
    <xf numFmtId="0" fontId="7" fillId="0" borderId="0" xfId="7" applyFont="1" applyAlignment="1">
      <alignment vertical="top" wrapText="1"/>
    </xf>
    <xf numFmtId="0" fontId="8" fillId="0" borderId="0" xfId="7" applyFont="1" applyAlignment="1">
      <alignment vertical="top"/>
    </xf>
    <xf numFmtId="0" fontId="2" fillId="0" borderId="0" xfId="7"/>
    <xf numFmtId="0" fontId="8" fillId="0" borderId="0" xfId="2" applyFont="1" applyAlignment="1">
      <alignment vertical="top"/>
    </xf>
    <xf numFmtId="0" fontId="2" fillId="0" borderId="0" xfId="2" applyAlignment="1">
      <alignment wrapText="1"/>
    </xf>
    <xf numFmtId="0" fontId="13" fillId="0" borderId="0" xfId="8" applyNumberFormat="1" applyFont="1" applyFill="1" applyBorder="1" applyAlignment="1">
      <alignment horizontal="center"/>
    </xf>
    <xf numFmtId="164" fontId="13" fillId="0" borderId="0" xfId="8" applyNumberFormat="1" applyFont="1" applyFill="1" applyBorder="1" applyAlignment="1">
      <alignment horizontal="right"/>
    </xf>
    <xf numFmtId="165" fontId="0" fillId="0" borderId="0" xfId="1" applyNumberFormat="1" applyFont="1" applyFill="1"/>
    <xf numFmtId="0" fontId="2" fillId="0" borderId="0" xfId="2" applyAlignment="1"/>
    <xf numFmtId="0" fontId="3" fillId="2" borderId="0" xfId="9" applyNumberFormat="1" applyFont="1" applyFill="1" applyBorder="1" applyAlignment="1">
      <alignment horizontal="left"/>
    </xf>
    <xf numFmtId="49" fontId="6" fillId="0" borderId="0" xfId="5"/>
    <xf numFmtId="0" fontId="17" fillId="0" borderId="0" xfId="9" applyNumberFormat="1" applyFont="1" applyFill="1" applyBorder="1" applyAlignment="1"/>
    <xf numFmtId="0" fontId="0" fillId="2" borderId="0" xfId="0" applyFill="1"/>
    <xf numFmtId="0" fontId="0" fillId="0" borderId="0" xfId="0" applyAlignment="1">
      <alignment vertical="top"/>
    </xf>
    <xf numFmtId="0" fontId="2" fillId="0" borderId="0" xfId="0" applyFont="1"/>
    <xf numFmtId="0" fontId="18" fillId="0" borderId="0" xfId="9" applyNumberFormat="1" applyFont="1" applyFill="1" applyBorder="1" applyAlignment="1"/>
    <xf numFmtId="0" fontId="13" fillId="0" borderId="0" xfId="0" applyFont="1" applyAlignment="1"/>
    <xf numFmtId="49" fontId="6" fillId="0" borderId="0" xfId="5" applyAlignment="1">
      <alignment vertical="center"/>
    </xf>
    <xf numFmtId="0" fontId="3" fillId="0" borderId="0" xfId="4" applyFont="1" applyAlignment="1">
      <alignment wrapText="1"/>
    </xf>
    <xf numFmtId="0" fontId="3" fillId="0" borderId="0" xfId="4" applyFont="1" applyAlignment="1"/>
    <xf numFmtId="49" fontId="3" fillId="0" borderId="0" xfId="5" applyFont="1" applyAlignment="1">
      <alignment wrapText="1"/>
    </xf>
    <xf numFmtId="0" fontId="2" fillId="0" borderId="0" xfId="0" applyFont="1" applyAlignment="1">
      <alignment vertical="top"/>
    </xf>
    <xf numFmtId="0" fontId="11" fillId="0" borderId="0" xfId="2" applyFont="1" applyFill="1" applyAlignment="1">
      <alignment vertical="top" wrapText="1"/>
    </xf>
    <xf numFmtId="0" fontId="9" fillId="0" borderId="0" xfId="7" applyFont="1" applyAlignment="1">
      <alignment vertical="top"/>
    </xf>
    <xf numFmtId="49" fontId="6" fillId="0" borderId="0" xfId="5" applyAlignment="1">
      <alignment vertical="top" wrapText="1"/>
    </xf>
    <xf numFmtId="0" fontId="3" fillId="0" borderId="0" xfId="0" applyFont="1" applyAlignment="1">
      <alignment vertical="top" wrapText="1"/>
    </xf>
    <xf numFmtId="0" fontId="2" fillId="0" borderId="0" xfId="7" applyFont="1" applyAlignment="1">
      <alignment vertical="top" wrapText="1"/>
    </xf>
    <xf numFmtId="0" fontId="10" fillId="0" borderId="0" xfId="0" applyFont="1" applyAlignment="1">
      <alignment horizontal="left" vertical="top"/>
    </xf>
    <xf numFmtId="0" fontId="20" fillId="0" borderId="0" xfId="0" applyFont="1"/>
    <xf numFmtId="0" fontId="3" fillId="0" borderId="0" xfId="0" applyFont="1" applyFill="1" applyAlignment="1">
      <alignment vertical="top" wrapText="1"/>
    </xf>
    <xf numFmtId="0" fontId="3" fillId="3" borderId="0" xfId="0" applyFont="1" applyFill="1" applyAlignment="1">
      <alignment vertical="top" wrapText="1"/>
    </xf>
    <xf numFmtId="0" fontId="0" fillId="3" borderId="0" xfId="0" applyFill="1"/>
    <xf numFmtId="0" fontId="0" fillId="2" borderId="0" xfId="0" applyNumberFormat="1" applyFill="1"/>
    <xf numFmtId="0" fontId="6" fillId="0" borderId="0" xfId="5" applyNumberFormat="1" applyAlignment="1">
      <alignment vertical="top"/>
    </xf>
    <xf numFmtId="0" fontId="0" fillId="0" borderId="0" xfId="0" applyNumberFormat="1" applyAlignment="1">
      <alignment vertical="top"/>
    </xf>
    <xf numFmtId="0" fontId="0" fillId="0" borderId="0" xfId="0" applyNumberFormat="1"/>
    <xf numFmtId="0" fontId="19" fillId="0" borderId="0" xfId="0" applyFont="1"/>
    <xf numFmtId="0" fontId="21" fillId="0" borderId="0" xfId="0" applyFont="1"/>
    <xf numFmtId="0" fontId="19" fillId="0" borderId="0" xfId="0" applyNumberFormat="1" applyFont="1"/>
    <xf numFmtId="0" fontId="2" fillId="0" borderId="0" xfId="0" applyFont="1" applyAlignment="1">
      <alignment vertical="top" wrapText="1"/>
    </xf>
    <xf numFmtId="0" fontId="2" fillId="2" borderId="0" xfId="2" applyFont="1" applyFill="1" applyAlignment="1">
      <alignment vertical="top"/>
    </xf>
    <xf numFmtId="0" fontId="2" fillId="0" borderId="0" xfId="7" applyFont="1" applyAlignment="1">
      <alignment vertical="top"/>
    </xf>
    <xf numFmtId="0" fontId="24" fillId="0" borderId="0" xfId="7" applyFont="1" applyAlignment="1">
      <alignment horizontal="left" vertical="top" wrapText="1"/>
    </xf>
    <xf numFmtId="0" fontId="14" fillId="0" borderId="0" xfId="0" applyFont="1" applyBorder="1" applyAlignment="1">
      <alignment vertical="top"/>
    </xf>
    <xf numFmtId="0" fontId="16" fillId="0" borderId="1" xfId="9" applyNumberFormat="1" applyFont="1" applyBorder="1" applyAlignment="1">
      <alignment horizontal="left" vertical="top"/>
    </xf>
    <xf numFmtId="3" fontId="2" fillId="0" borderId="2" xfId="0" applyNumberFormat="1" applyFont="1" applyFill="1" applyBorder="1" applyAlignment="1">
      <alignment vertical="top" wrapText="1"/>
    </xf>
    <xf numFmtId="3" fontId="2" fillId="0" borderId="2" xfId="0" applyNumberFormat="1" applyFont="1" applyBorder="1" applyAlignment="1">
      <alignment vertical="top" wrapText="1"/>
    </xf>
    <xf numFmtId="0" fontId="16" fillId="0" borderId="1" xfId="9" applyNumberFormat="1" applyFont="1" applyFill="1" applyBorder="1" applyAlignment="1">
      <alignment horizontal="left" vertical="top"/>
    </xf>
    <xf numFmtId="0" fontId="15" fillId="4" borderId="4" xfId="9" applyNumberFormat="1" applyFont="1" applyFill="1" applyBorder="1" applyAlignment="1">
      <alignment horizontal="left" wrapText="1"/>
    </xf>
    <xf numFmtId="0" fontId="15" fillId="4" borderId="5" xfId="9" applyNumberFormat="1" applyFont="1" applyFill="1" applyBorder="1" applyAlignment="1">
      <alignment horizontal="center" wrapText="1"/>
    </xf>
    <xf numFmtId="0" fontId="26" fillId="4" borderId="5" xfId="9" applyNumberFormat="1" applyFont="1" applyFill="1" applyBorder="1" applyAlignment="1">
      <alignment horizontal="center" wrapText="1"/>
    </xf>
    <xf numFmtId="0" fontId="15" fillId="4" borderId="6" xfId="9" applyNumberFormat="1" applyFont="1" applyFill="1" applyBorder="1" applyAlignment="1">
      <alignment horizontal="center" wrapText="1"/>
    </xf>
    <xf numFmtId="0" fontId="2" fillId="0" borderId="2" xfId="0" applyFont="1" applyFill="1" applyBorder="1" applyAlignment="1">
      <alignment horizontal="right" vertical="top" wrapText="1"/>
    </xf>
    <xf numFmtId="164" fontId="2" fillId="0" borderId="2" xfId="10" applyNumberFormat="1" applyFont="1" applyFill="1" applyBorder="1" applyAlignment="1">
      <alignment vertical="top" wrapText="1"/>
    </xf>
    <xf numFmtId="164" fontId="2" fillId="0" borderId="3" xfId="10" applyNumberFormat="1" applyFont="1" applyFill="1" applyBorder="1" applyAlignment="1">
      <alignment vertical="top" wrapText="1"/>
    </xf>
    <xf numFmtId="49" fontId="2" fillId="0" borderId="2" xfId="1" applyNumberFormat="1" applyFont="1" applyBorder="1" applyAlignment="1">
      <alignment vertical="top"/>
    </xf>
    <xf numFmtId="49" fontId="2" fillId="0" borderId="3" xfId="1" applyNumberFormat="1" applyFont="1" applyBorder="1" applyAlignment="1">
      <alignment vertical="top"/>
    </xf>
    <xf numFmtId="0" fontId="26" fillId="4" borderId="4" xfId="9" applyNumberFormat="1" applyFont="1" applyFill="1" applyBorder="1" applyAlignment="1">
      <alignment horizontal="left" wrapText="1"/>
    </xf>
    <xf numFmtId="0" fontId="26" fillId="4" borderId="6" xfId="9" applyNumberFormat="1" applyFont="1" applyFill="1" applyBorder="1" applyAlignment="1">
      <alignment horizontal="center" wrapText="1"/>
    </xf>
    <xf numFmtId="0" fontId="16" fillId="0" borderId="8" xfId="9" applyNumberFormat="1" applyFont="1" applyBorder="1" applyAlignment="1">
      <alignment horizontal="left" vertical="top"/>
    </xf>
    <xf numFmtId="0" fontId="16" fillId="0" borderId="8" xfId="9" applyNumberFormat="1" applyFont="1" applyFill="1" applyBorder="1" applyAlignment="1">
      <alignment horizontal="left" vertical="top"/>
    </xf>
    <xf numFmtId="0" fontId="15" fillId="4" borderId="9" xfId="9" applyNumberFormat="1" applyFont="1" applyFill="1" applyBorder="1" applyAlignment="1">
      <alignment horizontal="center" wrapText="1"/>
    </xf>
    <xf numFmtId="0" fontId="15" fillId="4" borderId="10" xfId="9" applyNumberFormat="1" applyFont="1" applyFill="1" applyBorder="1" applyAlignment="1">
      <alignment horizontal="center" wrapText="1"/>
    </xf>
    <xf numFmtId="0" fontId="29" fillId="0" borderId="0" xfId="0" applyFont="1" applyAlignment="1"/>
    <xf numFmtId="0" fontId="30" fillId="0" borderId="0" xfId="0" applyFont="1"/>
    <xf numFmtId="0" fontId="21" fillId="0" borderId="0" xfId="9" applyNumberFormat="1" applyFont="1" applyFill="1" applyBorder="1" applyAlignment="1">
      <alignment horizontal="left" vertical="top" wrapText="1"/>
    </xf>
    <xf numFmtId="0" fontId="3" fillId="0" borderId="0" xfId="2" applyFont="1" applyAlignment="1">
      <alignment vertical="top" wrapText="1"/>
    </xf>
    <xf numFmtId="0" fontId="3" fillId="0" borderId="0" xfId="6" applyFont="1" applyAlignment="1">
      <alignment vertical="top" wrapText="1"/>
    </xf>
    <xf numFmtId="0" fontId="31" fillId="0" borderId="0" xfId="0" applyFont="1" applyBorder="1" applyAlignment="1">
      <alignment vertical="top"/>
    </xf>
    <xf numFmtId="3" fontId="3" fillId="0" borderId="7" xfId="0" applyNumberFormat="1" applyFont="1" applyFill="1" applyBorder="1" applyAlignment="1">
      <alignment vertical="top" wrapText="1"/>
    </xf>
    <xf numFmtId="164" fontId="3" fillId="0" borderId="1" xfId="1" applyNumberFormat="1" applyFont="1" applyBorder="1" applyAlignment="1">
      <alignment vertical="top"/>
    </xf>
    <xf numFmtId="164" fontId="3" fillId="0" borderId="2" xfId="1" applyNumberFormat="1" applyFont="1" applyBorder="1" applyAlignment="1">
      <alignment vertical="top"/>
    </xf>
    <xf numFmtId="164" fontId="3" fillId="0" borderId="3" xfId="1" applyNumberFormat="1" applyFont="1" applyBorder="1" applyAlignment="1">
      <alignment vertical="top"/>
    </xf>
    <xf numFmtId="3" fontId="3" fillId="0" borderId="7" xfId="0" applyNumberFormat="1" applyFont="1" applyBorder="1" applyAlignment="1">
      <alignment vertical="top" wrapText="1"/>
    </xf>
    <xf numFmtId="164" fontId="3" fillId="0" borderId="2" xfId="1" applyNumberFormat="1" applyFont="1" applyFill="1" applyBorder="1" applyAlignment="1">
      <alignment vertical="top"/>
    </xf>
    <xf numFmtId="164" fontId="3" fillId="0" borderId="1" xfId="1" applyNumberFormat="1" applyFont="1" applyBorder="1" applyAlignment="1">
      <alignment horizontal="right" vertical="top"/>
    </xf>
    <xf numFmtId="164" fontId="3" fillId="0" borderId="3" xfId="1" applyNumberFormat="1" applyFont="1" applyBorder="1" applyAlignment="1">
      <alignment horizontal="right" vertical="top"/>
    </xf>
    <xf numFmtId="0" fontId="3" fillId="0" borderId="3" xfId="0" applyFont="1" applyBorder="1" applyAlignment="1">
      <alignment horizontal="right" vertical="top"/>
    </xf>
    <xf numFmtId="164" fontId="3" fillId="5" borderId="11" xfId="0" applyNumberFormat="1" applyFont="1" applyFill="1" applyBorder="1" applyAlignment="1">
      <alignment vertical="top" wrapText="1"/>
    </xf>
    <xf numFmtId="0" fontId="33" fillId="0" borderId="0" xfId="9" applyNumberFormat="1" applyFont="1" applyFill="1" applyBorder="1" applyAlignment="1"/>
    <xf numFmtId="0" fontId="34" fillId="0" borderId="0" xfId="0" applyNumberFormat="1" applyFont="1"/>
    <xf numFmtId="0" fontId="34" fillId="0" borderId="0" xfId="0" applyFont="1"/>
    <xf numFmtId="0" fontId="34" fillId="0" borderId="0" xfId="0" applyFont="1" applyAlignment="1">
      <alignment horizontal="right"/>
    </xf>
    <xf numFmtId="0" fontId="35" fillId="0" borderId="0" xfId="9" applyNumberFormat="1" applyFont="1" applyFill="1" applyBorder="1" applyAlignment="1"/>
    <xf numFmtId="0" fontId="35" fillId="0" borderId="0" xfId="0" applyFont="1"/>
    <xf numFmtId="0" fontId="36" fillId="0" borderId="0" xfId="0" applyNumberFormat="1" applyFont="1"/>
    <xf numFmtId="0" fontId="36" fillId="0" borderId="0" xfId="0" applyFont="1"/>
    <xf numFmtId="0" fontId="36" fillId="0" borderId="0" xfId="0" applyFont="1" applyAlignment="1">
      <alignment horizontal="right"/>
    </xf>
    <xf numFmtId="0" fontId="35" fillId="0" borderId="0" xfId="9" applyNumberFormat="1" applyFont="1" applyBorder="1" applyAlignment="1">
      <alignment horizontal="left" vertical="top"/>
    </xf>
    <xf numFmtId="164" fontId="3" fillId="0" borderId="0" xfId="1" applyNumberFormat="1" applyFont="1" applyBorder="1" applyAlignment="1">
      <alignment vertical="top"/>
    </xf>
    <xf numFmtId="0" fontId="3" fillId="0" borderId="0" xfId="7" applyFont="1" applyAlignment="1">
      <alignment vertical="top" wrapText="1"/>
    </xf>
    <xf numFmtId="164" fontId="0" fillId="2" borderId="0" xfId="0" applyNumberFormat="1" applyFill="1"/>
    <xf numFmtId="164" fontId="0" fillId="0" borderId="0" xfId="0" applyNumberFormat="1" applyAlignment="1">
      <alignment vertical="top"/>
    </xf>
    <xf numFmtId="164" fontId="15" fillId="4" borderId="5" xfId="9" applyNumberFormat="1" applyFont="1" applyFill="1" applyBorder="1" applyAlignment="1">
      <alignment horizontal="center" wrapText="1"/>
    </xf>
    <xf numFmtId="164" fontId="2" fillId="0" borderId="2" xfId="10" applyNumberFormat="1" applyFont="1" applyFill="1" applyBorder="1" applyAlignment="1">
      <alignment horizontal="right" vertical="top" wrapText="1"/>
    </xf>
    <xf numFmtId="164" fontId="2" fillId="0" borderId="2" xfId="0" applyNumberFormat="1" applyFont="1" applyFill="1" applyBorder="1" applyAlignment="1">
      <alignment horizontal="right" vertical="top" wrapText="1"/>
    </xf>
    <xf numFmtId="164" fontId="0" fillId="0" borderId="0" xfId="0" applyNumberFormat="1" applyAlignment="1">
      <alignment horizontal="right"/>
    </xf>
    <xf numFmtId="164" fontId="0" fillId="0" borderId="0" xfId="0" applyNumberFormat="1"/>
    <xf numFmtId="166" fontId="2" fillId="0" borderId="2" xfId="10" applyNumberFormat="1" applyFont="1" applyFill="1" applyBorder="1" applyAlignment="1">
      <alignment vertical="top" wrapText="1"/>
    </xf>
    <xf numFmtId="166" fontId="2" fillId="0" borderId="2" xfId="10" applyNumberFormat="1" applyFont="1" applyFill="1" applyBorder="1" applyAlignment="1">
      <alignment horizontal="right" vertical="top" wrapText="1"/>
    </xf>
    <xf numFmtId="3" fontId="2" fillId="0" borderId="2" xfId="0" applyNumberFormat="1" applyFont="1" applyFill="1" applyBorder="1" applyAlignment="1">
      <alignment horizontal="right" vertical="top" wrapText="1"/>
    </xf>
    <xf numFmtId="0" fontId="2" fillId="0" borderId="0" xfId="7" applyFont="1" applyFill="1" applyAlignment="1">
      <alignment vertical="top" wrapText="1"/>
    </xf>
    <xf numFmtId="49" fontId="35" fillId="0" borderId="0" xfId="5" applyFont="1" applyFill="1" applyBorder="1" applyAlignment="1"/>
    <xf numFmtId="0" fontId="21" fillId="0" borderId="0" xfId="0" applyFont="1" applyFill="1"/>
    <xf numFmtId="0" fontId="35" fillId="0" borderId="0" xfId="0" applyFont="1" applyFill="1"/>
    <xf numFmtId="0" fontId="37" fillId="0" borderId="0" xfId="0" applyFont="1" applyFill="1"/>
    <xf numFmtId="0" fontId="35" fillId="0" borderId="0" xfId="9" applyNumberFormat="1" applyFont="1" applyFill="1" applyBorder="1" applyAlignment="1">
      <alignment vertical="center"/>
    </xf>
    <xf numFmtId="0" fontId="21" fillId="0" borderId="0" xfId="0" applyFont="1" applyAlignment="1">
      <alignment vertical="center"/>
    </xf>
    <xf numFmtId="164" fontId="21" fillId="0" borderId="0" xfId="0" applyNumberFormat="1" applyFont="1" applyAlignment="1">
      <alignment vertical="center"/>
    </xf>
    <xf numFmtId="164" fontId="21" fillId="0" borderId="0" xfId="0" applyNumberFormat="1" applyFont="1" applyAlignment="1">
      <alignment horizontal="right" vertical="center"/>
    </xf>
    <xf numFmtId="164" fontId="21" fillId="0" borderId="0" xfId="0" applyNumberFormat="1" applyFont="1" applyFill="1" applyAlignment="1">
      <alignment vertical="center"/>
    </xf>
    <xf numFmtId="0" fontId="17" fillId="0" borderId="0" xfId="9" applyNumberFormat="1" applyFont="1" applyFill="1" applyBorder="1" applyAlignment="1">
      <alignment vertical="center"/>
    </xf>
    <xf numFmtId="0" fontId="18" fillId="0" borderId="0" xfId="0" applyFont="1" applyFill="1" applyAlignment="1">
      <alignment horizontal="left" vertical="center"/>
    </xf>
    <xf numFmtId="0" fontId="0" fillId="0" borderId="0" xfId="0" applyAlignment="1"/>
    <xf numFmtId="0" fontId="35" fillId="0" borderId="0" xfId="0" applyFont="1" applyFill="1" applyAlignment="1">
      <alignment vertical="center"/>
    </xf>
    <xf numFmtId="0" fontId="21" fillId="0" borderId="0" xfId="0" applyFont="1" applyFill="1" applyAlignment="1">
      <alignment vertical="center"/>
    </xf>
    <xf numFmtId="0" fontId="21" fillId="0" borderId="0" xfId="0" applyFont="1" applyAlignment="1">
      <alignment horizontal="left" vertical="top"/>
    </xf>
    <xf numFmtId="49" fontId="21" fillId="0" borderId="0" xfId="5" applyFont="1" applyFill="1" applyBorder="1" applyAlignment="1"/>
    <xf numFmtId="164" fontId="26" fillId="4" borderId="5" xfId="9" applyNumberFormat="1" applyFont="1" applyFill="1" applyBorder="1" applyAlignment="1">
      <alignment horizontal="center" wrapText="1"/>
    </xf>
    <xf numFmtId="3" fontId="2" fillId="0" borderId="2" xfId="10" applyNumberFormat="1" applyFont="1" applyFill="1" applyBorder="1" applyAlignment="1">
      <alignment horizontal="right" vertical="top" wrapText="1"/>
    </xf>
    <xf numFmtId="0" fontId="21" fillId="0" borderId="0" xfId="9" applyNumberFormat="1" applyFont="1" applyFill="1" applyBorder="1" applyAlignment="1">
      <alignment vertical="center"/>
    </xf>
    <xf numFmtId="0" fontId="2" fillId="2" borderId="0" xfId="9" applyNumberFormat="1" applyFont="1" applyFill="1" applyBorder="1" applyAlignment="1">
      <alignment horizontal="left"/>
    </xf>
    <xf numFmtId="0" fontId="39" fillId="0" borderId="1" xfId="9" applyNumberFormat="1" applyFont="1" applyBorder="1" applyAlignment="1">
      <alignment horizontal="left" vertical="top"/>
    </xf>
    <xf numFmtId="0" fontId="35" fillId="0" borderId="0" xfId="9" applyNumberFormat="1" applyFont="1" applyFill="1" applyBorder="1" applyAlignment="1">
      <alignment horizontal="left" vertical="top" wrapText="1"/>
    </xf>
    <xf numFmtId="0" fontId="34" fillId="0" borderId="0" xfId="0" applyFont="1" applyAlignment="1">
      <alignment horizontal="left" vertical="top" wrapText="1"/>
    </xf>
    <xf numFmtId="49" fontId="21" fillId="0" borderId="0" xfId="5" applyFont="1" applyFill="1" applyBorder="1" applyAlignment="1"/>
    <xf numFmtId="0" fontId="0" fillId="0" borderId="0" xfId="0" applyAlignment="1"/>
    <xf numFmtId="49" fontId="35" fillId="0" borderId="0" xfId="5" applyFont="1" applyFill="1" applyBorder="1" applyAlignment="1">
      <alignment vertical="center"/>
    </xf>
    <xf numFmtId="0" fontId="35" fillId="0" borderId="0" xfId="0" applyFont="1" applyFill="1" applyAlignment="1">
      <alignment vertical="center"/>
    </xf>
    <xf numFmtId="49" fontId="21" fillId="0" borderId="0" xfId="5" applyFont="1" applyFill="1" applyAlignment="1">
      <alignment vertical="center"/>
    </xf>
    <xf numFmtId="0" fontId="21" fillId="0" borderId="0" xfId="0" applyFont="1" applyFill="1" applyAlignment="1">
      <alignment vertical="center"/>
    </xf>
    <xf numFmtId="0" fontId="21" fillId="0" borderId="0" xfId="9" applyNumberFormat="1" applyFont="1" applyFill="1" applyBorder="1" applyAlignment="1">
      <alignment horizontal="left" vertical="top" wrapText="1"/>
    </xf>
    <xf numFmtId="49" fontId="21" fillId="0" borderId="0" xfId="5" applyFont="1" applyFill="1" applyBorder="1" applyAlignment="1">
      <alignment vertical="center"/>
    </xf>
    <xf numFmtId="0" fontId="35" fillId="0" borderId="0" xfId="9" applyNumberFormat="1" applyFont="1" applyBorder="1" applyAlignment="1">
      <alignment horizontal="left" vertical="top" wrapText="1"/>
    </xf>
    <xf numFmtId="0" fontId="34" fillId="0" borderId="0" xfId="0" applyFont="1" applyAlignment="1">
      <alignment vertical="top" wrapText="1"/>
    </xf>
    <xf numFmtId="0" fontId="0" fillId="0" borderId="0" xfId="0" applyAlignment="1">
      <alignment horizontal="left" vertical="top" wrapText="1"/>
    </xf>
    <xf numFmtId="0" fontId="0" fillId="0" borderId="0" xfId="0" applyAlignment="1">
      <alignment vertical="top" wrapText="1"/>
    </xf>
    <xf numFmtId="49" fontId="27" fillId="0" borderId="0" xfId="5" applyFont="1" applyFill="1" applyBorder="1" applyAlignment="1"/>
  </cellXfs>
  <cellStyles count="11">
    <cellStyle name="Body_text" xfId="6"/>
    <cellStyle name="Comma" xfId="1" builtinId="3"/>
    <cellStyle name="Heading 1 2" xfId="3"/>
    <cellStyle name="Heading 2 2" xfId="4"/>
    <cellStyle name="Hyperlink" xfId="5" builtinId="8"/>
    <cellStyle name="Normal" xfId="0" builtinId="0"/>
    <cellStyle name="Normal 2" xfId="2"/>
    <cellStyle name="Normal 3" xfId="7"/>
    <cellStyle name="Normal_ A1-Summ" xfId="9"/>
    <cellStyle name="Normal_A3-Cda by Cat" xfId="8"/>
    <cellStyle name="Percent" xfId="10" builtinId="5"/>
  </cellStyles>
  <dxfs count="0"/>
  <tableStyles count="0" defaultTableStyle="TableStyleMedium2" defaultPivotStyle="PivotStyleLight16"/>
  <colors>
    <mruColors>
      <color rgb="FF0070C0"/>
      <color rgb="FF5859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4438650</xdr:colOff>
      <xdr:row>19</xdr:row>
      <xdr:rowOff>19050</xdr:rowOff>
    </xdr:from>
    <xdr:to>
      <xdr:col>0</xdr:col>
      <xdr:colOff>6176010</xdr:colOff>
      <xdr:row>23</xdr:row>
      <xdr:rowOff>108585</xdr:rowOff>
    </xdr:to>
    <xdr:pic>
      <xdr:nvPicPr>
        <xdr:cNvPr id="2" name="Picture 1" descr="logo of the Canadian Institute for Health Information (CIHI)" title="Canadian Institute for Health Informatio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38650" y="9486900"/>
          <a:ext cx="1737360" cy="8229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LBERTO\User\Groups\HEX2\CHET%2097\Tables\TABLE9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A1-Summ"/>
      <sheetName val="A2- Cda by Sect"/>
      <sheetName val="A3-Cda by Cat"/>
      <sheetName val="B1 -Total by Prov"/>
      <sheetName val="B2-Pub"/>
      <sheetName val="B3-Priv"/>
      <sheetName val="B4-Prov"/>
      <sheetName val="B5-Oth Pub"/>
      <sheetName val="C1"/>
      <sheetName val="C2"/>
      <sheetName val="C3"/>
      <sheetName val="C4"/>
      <sheetName val="C5"/>
      <sheetName val="C6"/>
      <sheetName val="C7"/>
      <sheetName val="C8"/>
      <sheetName val="C9"/>
      <sheetName val="C10"/>
      <sheetName val="C11"/>
      <sheetName val="C12"/>
      <sheetName val="D-Hex % GDP"/>
      <sheetName val="AX1 - GDP"/>
      <sheetName val="AX2- IPI"/>
      <sheetName val="AX3 - Pop"/>
      <sheetName val="AX4- Fed Trans"/>
      <sheetName val="Macro2"/>
      <sheetName val="Module1"/>
      <sheetName val="TABLE911"/>
    </sheetNames>
    <definedNames>
      <definedName name="Printall"/>
      <definedName name="PrintThispg"/>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cihi.ca/" TargetMode="External"/><Relationship Id="rId1" Type="http://schemas.openxmlformats.org/officeDocument/2006/relationships/hyperlink" Target="mailto:media@cihi.ca"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population.un.org/wpp/" TargetMode="External"/><Relationship Id="rId2" Type="http://schemas.openxmlformats.org/officeDocument/2006/relationships/hyperlink" Target="http://www.euro.who.int/en/health-topics/health-emergencies/coronavirus-covid-19/country-information" TargetMode="External"/><Relationship Id="rId1" Type="http://schemas.openxmlformats.org/officeDocument/2006/relationships/hyperlink" Target="https://www.who.int/emergencies/diseases/novel-coronavirus-2019/situation-reports" TargetMode="External"/><Relationship Id="rId5" Type="http://schemas.openxmlformats.org/officeDocument/2006/relationships/printerSettings" Target="../printerSettings/printerSettings4.bin"/><Relationship Id="rId4" Type="http://schemas.openxmlformats.org/officeDocument/2006/relationships/hyperlink" Target="https://ltc-covid19-tracker.ca/"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12.statcan.gc.ca/census-recensement/2016/dp-pd/dt-td/Rp-eng.cfm?TABID=2&amp;Lang=E&amp;APATH=3&amp;DETAIL=0&amp;DIM=0&amp;FL=A&amp;FREE=0&amp;GC=0&amp;GID=1234492&amp;GK=0&amp;GRP=1&amp;PID=109537&amp;PRID=10&amp;PTYPE=109445&amp;S=0&amp;SHOWALL=0&amp;SUB=0&amp;Temporal=2016&amp;THEME=116&amp;VID=0&amp;VNAMEE=&amp;VNAMEF=&amp;D1=0" TargetMode="External"/><Relationship Id="rId2" Type="http://schemas.openxmlformats.org/officeDocument/2006/relationships/hyperlink" Target="https://stats.oecd.org/Index.aspx?DataSetCode=HEALTH_LTCR" TargetMode="External"/><Relationship Id="rId1" Type="http://schemas.openxmlformats.org/officeDocument/2006/relationships/hyperlink" Target="https://www.oecd-ilibrary.org/social-issues-migration-health/health-at-a-glance-2019_4dd50c09-en" TargetMode="Externa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covid19healthsystem.org/mainpage.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0"/>
  <sheetViews>
    <sheetView showGridLines="0" tabSelected="1" topLeftCell="A2" zoomScaleNormal="100" zoomScaleSheetLayoutView="100" workbookViewId="0"/>
  </sheetViews>
  <sheetFormatPr defaultColWidth="9.140625" defaultRowHeight="14.25" x14ac:dyDescent="0.2"/>
  <cols>
    <col min="1" max="1" width="96.140625" style="9" customWidth="1"/>
    <col min="2" max="2" width="14" style="9" customWidth="1"/>
    <col min="3" max="16384" width="9.140625" style="9"/>
  </cols>
  <sheetData>
    <row r="1" spans="1:10" s="1" customFormat="1" ht="18.600000000000001" hidden="1" customHeight="1" x14ac:dyDescent="0.25">
      <c r="A1" s="54" t="s">
        <v>0</v>
      </c>
    </row>
    <row r="2" spans="1:10" s="4" customFormat="1" ht="135.75" customHeight="1" x14ac:dyDescent="0.2">
      <c r="A2" s="2" t="s">
        <v>1</v>
      </c>
      <c r="B2" s="3"/>
      <c r="C2" s="3"/>
      <c r="D2" s="3"/>
      <c r="E2" s="3"/>
      <c r="F2" s="3"/>
      <c r="G2" s="3"/>
      <c r="H2" s="3"/>
      <c r="I2" s="3"/>
      <c r="J2" s="3"/>
    </row>
    <row r="3" spans="1:10" s="4" customFormat="1" ht="88.5" customHeight="1" x14ac:dyDescent="0.2">
      <c r="A3" s="80" t="s">
        <v>2</v>
      </c>
      <c r="B3" s="5"/>
      <c r="C3" s="5"/>
      <c r="D3" s="5"/>
      <c r="E3" s="5"/>
      <c r="F3" s="5"/>
      <c r="G3" s="5"/>
      <c r="H3" s="5"/>
      <c r="I3" s="5"/>
      <c r="J3" s="3"/>
    </row>
    <row r="4" spans="1:10" s="4" customFormat="1" ht="39.950000000000003" customHeight="1" x14ac:dyDescent="0.2">
      <c r="A4" s="6" t="s">
        <v>3</v>
      </c>
      <c r="B4" s="3"/>
      <c r="C4" s="3"/>
      <c r="D4" s="3"/>
      <c r="E4" s="3"/>
      <c r="F4" s="3"/>
      <c r="G4" s="3"/>
      <c r="H4" s="3"/>
      <c r="I4" s="3"/>
      <c r="J4" s="3"/>
    </row>
    <row r="5" spans="1:10" s="4" customFormat="1" ht="19.5" customHeight="1" x14ac:dyDescent="0.2">
      <c r="A5" s="38" t="s">
        <v>4</v>
      </c>
      <c r="B5" s="7"/>
      <c r="C5" s="7"/>
      <c r="D5" s="7"/>
      <c r="E5" s="7"/>
      <c r="F5" s="7"/>
      <c r="G5" s="7"/>
      <c r="H5" s="7"/>
      <c r="I5" s="7"/>
      <c r="J5" s="7"/>
    </row>
    <row r="6" spans="1:10" s="4" customFormat="1" ht="30" customHeight="1" x14ac:dyDescent="0.2">
      <c r="A6" s="81" t="s">
        <v>5</v>
      </c>
      <c r="B6" s="8"/>
      <c r="C6" s="8"/>
      <c r="D6" s="8"/>
      <c r="E6" s="8"/>
      <c r="F6" s="8"/>
      <c r="G6" s="8"/>
      <c r="H6" s="8"/>
      <c r="I6" s="8"/>
      <c r="J6" s="8"/>
    </row>
    <row r="7" spans="1:10" s="12" customFormat="1" ht="45" customHeight="1" x14ac:dyDescent="0.25">
      <c r="A7" s="11" t="s">
        <v>6</v>
      </c>
    </row>
    <row r="8" spans="1:10" s="33" customFormat="1" ht="15" customHeight="1" x14ac:dyDescent="0.2">
      <c r="A8" s="32" t="s">
        <v>7</v>
      </c>
    </row>
    <row r="9" spans="1:10" s="10" customFormat="1" ht="30" customHeight="1" x14ac:dyDescent="0.25">
      <c r="A9" s="38" t="s">
        <v>8</v>
      </c>
    </row>
    <row r="10" spans="1:10" s="10" customFormat="1" ht="15" customHeight="1" x14ac:dyDescent="0.2">
      <c r="A10" s="34" t="s">
        <v>9</v>
      </c>
    </row>
    <row r="11" spans="1:10" s="13" customFormat="1" ht="30" customHeight="1" x14ac:dyDescent="0.25">
      <c r="A11" s="38" t="s">
        <v>10</v>
      </c>
    </row>
    <row r="12" spans="1:10" customFormat="1" ht="15" customHeight="1" x14ac:dyDescent="0.25">
      <c r="A12" s="30" t="s">
        <v>11</v>
      </c>
    </row>
    <row r="13" spans="1:10" customFormat="1" ht="15" customHeight="1" x14ac:dyDescent="0.25">
      <c r="A13" s="31" t="s">
        <v>12</v>
      </c>
    </row>
    <row r="14" spans="1:10" customFormat="1" ht="15" customHeight="1" x14ac:dyDescent="0.25">
      <c r="A14" s="24" t="s">
        <v>13</v>
      </c>
    </row>
    <row r="15" spans="1:10" customFormat="1" ht="15" customHeight="1" x14ac:dyDescent="0.25">
      <c r="A15" s="24" t="s">
        <v>14</v>
      </c>
    </row>
    <row r="16" spans="1:10" customFormat="1" ht="15" customHeight="1" x14ac:dyDescent="0.25">
      <c r="A16" s="24" t="s">
        <v>15</v>
      </c>
    </row>
    <row r="17" spans="1:1" s="27" customFormat="1" ht="29.25" customHeight="1" x14ac:dyDescent="0.25">
      <c r="A17" s="13" t="s">
        <v>16</v>
      </c>
    </row>
    <row r="18" spans="1:1" customFormat="1" ht="39.950000000000003" customHeight="1" x14ac:dyDescent="0.25">
      <c r="A18" s="11" t="s">
        <v>17</v>
      </c>
    </row>
    <row r="19" spans="1:1" s="27" customFormat="1" ht="45" customHeight="1" x14ac:dyDescent="0.25">
      <c r="A19" s="39" t="s">
        <v>18</v>
      </c>
    </row>
    <row r="20" spans="1:1" ht="15" customHeight="1" x14ac:dyDescent="0.2"/>
  </sheetData>
  <hyperlinks>
    <hyperlink ref="A11:XFD11" r:id="rId1" display="mailto:media@cihi.ca"/>
    <hyperlink ref="A5" r:id="rId2" display="http://www.cihi.ca/"/>
  </hyperlinks>
  <pageMargins left="0.70866141732283472" right="0.70866141732283472" top="0.74803149606299213" bottom="0.74803149606299213" header="0.31496062992125984" footer="0.31496062992125984"/>
  <pageSetup orientation="portrait" r:id="rId3"/>
  <headerFooter>
    <oddFooter>&amp;L&amp;"Arial,Regular"&amp;9© 2019 CIHI&amp;R&amp;"Arial,Regular"&amp;9&amp;P</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16"/>
  <sheetViews>
    <sheetView showGridLines="0" zoomScaleNormal="100" workbookViewId="0"/>
  </sheetViews>
  <sheetFormatPr defaultColWidth="9.140625" defaultRowHeight="14.25" x14ac:dyDescent="0.2"/>
  <cols>
    <col min="1" max="1" width="96.42578125" style="16" customWidth="1"/>
    <col min="2" max="16384" width="9.140625" style="16"/>
  </cols>
  <sheetData>
    <row r="1" spans="1:7" s="15" customFormat="1" ht="50.1" customHeight="1" x14ac:dyDescent="0.25">
      <c r="A1" s="14" t="s">
        <v>19</v>
      </c>
    </row>
    <row r="2" spans="1:7" s="45" customFormat="1" ht="36.950000000000003" customHeight="1" x14ac:dyDescent="0.25">
      <c r="A2" s="43" t="s">
        <v>20</v>
      </c>
      <c r="B2" s="44"/>
      <c r="C2" s="44"/>
      <c r="D2" s="44"/>
      <c r="E2" s="44"/>
      <c r="F2" s="44"/>
      <c r="G2" s="44"/>
    </row>
    <row r="3" spans="1:7" s="15" customFormat="1" ht="90" customHeight="1" x14ac:dyDescent="0.25">
      <c r="A3" s="104" t="s">
        <v>21</v>
      </c>
    </row>
    <row r="4" spans="1:7" s="37" customFormat="1" ht="39.950000000000003" customHeight="1" x14ac:dyDescent="0.2">
      <c r="A4" s="41" t="s">
        <v>22</v>
      </c>
      <c r="B4" s="28"/>
      <c r="C4" s="28"/>
      <c r="D4" s="28"/>
      <c r="E4" s="28"/>
    </row>
    <row r="5" spans="1:7" s="37" customFormat="1" ht="135" customHeight="1" x14ac:dyDescent="0.2">
      <c r="A5" s="40" t="s">
        <v>23</v>
      </c>
      <c r="B5" s="28"/>
      <c r="C5" s="28"/>
      <c r="D5" s="28"/>
      <c r="E5" s="28"/>
    </row>
    <row r="6" spans="1:7" s="42" customFormat="1" ht="39.950000000000003" customHeight="1" x14ac:dyDescent="0.3">
      <c r="A6" s="41" t="s">
        <v>24</v>
      </c>
    </row>
    <row r="7" spans="1:7" s="37" customFormat="1" ht="135" customHeight="1" x14ac:dyDescent="0.2">
      <c r="A7" s="104" t="s">
        <v>25</v>
      </c>
      <c r="B7" s="28"/>
      <c r="C7" s="28"/>
      <c r="D7" s="28"/>
      <c r="E7" s="28"/>
    </row>
    <row r="8" spans="1:7" s="42" customFormat="1" ht="39.950000000000003" customHeight="1" x14ac:dyDescent="0.3">
      <c r="A8" s="41" t="s">
        <v>26</v>
      </c>
    </row>
    <row r="9" spans="1:7" s="15" customFormat="1" ht="19.5" customHeight="1" x14ac:dyDescent="0.25">
      <c r="A9" s="40" t="s">
        <v>27</v>
      </c>
    </row>
    <row r="10" spans="1:7" s="55" customFormat="1" ht="37.5" customHeight="1" x14ac:dyDescent="0.25">
      <c r="A10" s="40" t="s">
        <v>28</v>
      </c>
    </row>
    <row r="11" spans="1:7" s="55" customFormat="1" ht="19.5" customHeight="1" x14ac:dyDescent="0.25">
      <c r="A11" s="40" t="s">
        <v>29</v>
      </c>
    </row>
    <row r="12" spans="1:7" s="55" customFormat="1" ht="30.75" customHeight="1" x14ac:dyDescent="0.25">
      <c r="A12" s="40" t="s">
        <v>30</v>
      </c>
    </row>
    <row r="13" spans="1:7" s="15" customFormat="1" ht="39.950000000000003" customHeight="1" x14ac:dyDescent="0.25">
      <c r="A13" s="56" t="s">
        <v>31</v>
      </c>
    </row>
    <row r="14" spans="1:7" s="15" customFormat="1" ht="129.94999999999999" customHeight="1" x14ac:dyDescent="0.25">
      <c r="A14" s="115" t="s">
        <v>162</v>
      </c>
    </row>
    <row r="15" spans="1:7" s="15" customFormat="1" ht="30" customHeight="1" x14ac:dyDescent="0.25">
      <c r="A15" s="115" t="s">
        <v>32</v>
      </c>
    </row>
    <row r="16" spans="1:7" ht="39.950000000000003" customHeight="1" x14ac:dyDescent="0.25">
      <c r="A16" s="53" t="s">
        <v>33</v>
      </c>
      <c r="B16"/>
      <c r="C16"/>
      <c r="D16"/>
      <c r="E16"/>
    </row>
  </sheetData>
  <pageMargins left="0.70866141732283472" right="0.70866141732283472" top="0.74803149606299213" bottom="0.74803149606299213" header="0.31496062992125984" footer="0.31496062992125984"/>
  <pageSetup orientation="portrait" r:id="rId1"/>
  <headerFooter>
    <oddFooter>&amp;L&amp;"Arial,Regular"&amp;9© 2019 CIHI&amp;R&amp;"Arial,Regular"&amp;9&amp;P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Q5"/>
  <sheetViews>
    <sheetView showGridLines="0" zoomScaleNormal="100" workbookViewId="0"/>
  </sheetViews>
  <sheetFormatPr defaultColWidth="9.140625" defaultRowHeight="14.25" x14ac:dyDescent="0.2"/>
  <cols>
    <col min="1" max="1" width="91.42578125" style="18" customWidth="1"/>
    <col min="2" max="10" width="9.140625" style="22"/>
    <col min="11" max="11" width="10.140625" style="22" customWidth="1"/>
    <col min="12" max="16384" width="9.140625" style="22"/>
  </cols>
  <sheetData>
    <row r="1" spans="1:17" s="17" customFormat="1" ht="50.1" customHeight="1" x14ac:dyDescent="0.25">
      <c r="A1" s="2" t="s">
        <v>34</v>
      </c>
    </row>
    <row r="2" spans="1:17" s="36" customFormat="1" ht="19.5" customHeight="1" x14ac:dyDescent="0.25">
      <c r="A2" s="38" t="s">
        <v>35</v>
      </c>
    </row>
    <row r="3" spans="1:17" s="36" customFormat="1" ht="19.5" customHeight="1" x14ac:dyDescent="0.25">
      <c r="A3" s="38" t="s">
        <v>160</v>
      </c>
    </row>
    <row r="4" spans="1:17" s="36" customFormat="1" ht="36.75" customHeight="1" x14ac:dyDescent="0.25">
      <c r="A4" s="38" t="s">
        <v>36</v>
      </c>
    </row>
    <row r="5" spans="1:17" s="21" customFormat="1" ht="15" x14ac:dyDescent="0.25">
      <c r="A5" s="18"/>
      <c r="B5" s="19"/>
      <c r="C5" s="20"/>
      <c r="D5" s="19"/>
      <c r="E5" s="19"/>
      <c r="F5" s="19"/>
      <c r="G5" s="19"/>
      <c r="H5" s="19"/>
      <c r="I5" s="19"/>
      <c r="J5" s="19"/>
      <c r="K5" s="19"/>
      <c r="L5" s="19"/>
      <c r="M5" s="19"/>
      <c r="N5" s="19"/>
      <c r="O5" s="19"/>
      <c r="P5" s="19"/>
      <c r="Q5" s="19"/>
    </row>
  </sheetData>
  <hyperlinks>
    <hyperlink ref="A4" location="'3 COVID-19 policy responses'!A1" display="Table 3 COVID-19 policy interventions announced or implemented at the time of the country’s 1,000th case of COVID-19, as of May 15, 2020, at 10:00 a.m."/>
    <hyperlink ref="A2" location="'1 COVID-19 in LTC'!A1" display="Table 1 COVID-19 experience in long-term care homes as of May 15, 2020, at 10:00 a.m."/>
    <hyperlink ref="A3" location="'2 LTC characteristics'!A1" display="Table 2 Long-term care characteristics and performance measures, 2018–2019"/>
  </hyperlinks>
  <pageMargins left="0.70866141732283472" right="0.70866141732283472" top="0.74803149606299213" bottom="0.74803149606299213" header="0.31496062992125984" footer="0.31496062992125984"/>
  <pageSetup fitToWidth="0" fitToHeight="0" orientation="portrait" r:id="rId1"/>
  <headerFooter>
    <oddFooter>&amp;L&amp;"Arial,Regular"&amp;9© 2019 CIHI&amp;R&amp;"Arial,Regular"&amp;9&amp;P</oddFooter>
  </headerFooter>
  <colBreaks count="1" manualBreakCount="1">
    <brk id="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8"/>
  <dimension ref="A1:N36"/>
  <sheetViews>
    <sheetView showGridLines="0" topLeftCell="A2" zoomScaleNormal="100" workbookViewId="0"/>
  </sheetViews>
  <sheetFormatPr defaultRowHeight="15" x14ac:dyDescent="0.25"/>
  <cols>
    <col min="1" max="1" width="20.85546875" customWidth="1"/>
    <col min="2" max="2" width="14.5703125" style="49" customWidth="1"/>
    <col min="3" max="3" width="13.5703125" customWidth="1"/>
    <col min="4" max="4" width="16.85546875" customWidth="1"/>
    <col min="5" max="5" width="16.42578125" customWidth="1"/>
    <col min="6" max="6" width="15.140625" customWidth="1"/>
    <col min="7" max="8" width="13.85546875" customWidth="1"/>
    <col min="9" max="9" width="12.85546875" customWidth="1"/>
    <col min="10" max="10" width="19.140625" customWidth="1"/>
    <col min="11" max="11" width="18.5703125" customWidth="1"/>
  </cols>
  <sheetData>
    <row r="1" spans="1:9" s="26" customFormat="1" ht="15.6" hidden="1" customHeight="1" x14ac:dyDescent="0.25">
      <c r="A1" s="23" t="s">
        <v>37</v>
      </c>
      <c r="B1" s="46"/>
    </row>
    <row r="2" spans="1:9" s="27" customFormat="1" ht="24" customHeight="1" x14ac:dyDescent="0.25">
      <c r="A2" s="13" t="s">
        <v>38</v>
      </c>
      <c r="B2" s="47"/>
      <c r="G2" s="13"/>
      <c r="H2" s="13"/>
    </row>
    <row r="3" spans="1:9" s="27" customFormat="1" ht="20.25" customHeight="1" x14ac:dyDescent="0.25">
      <c r="A3" s="82" t="s">
        <v>39</v>
      </c>
      <c r="B3" s="48"/>
    </row>
    <row r="4" spans="1:9" ht="90.75" customHeight="1" x14ac:dyDescent="0.25">
      <c r="A4" s="62" t="s">
        <v>40</v>
      </c>
      <c r="B4" s="75" t="s">
        <v>41</v>
      </c>
      <c r="C4" s="75" t="s">
        <v>42</v>
      </c>
      <c r="D4" s="64" t="s">
        <v>43</v>
      </c>
      <c r="E4" s="63" t="s">
        <v>44</v>
      </c>
      <c r="F4" s="63" t="s">
        <v>45</v>
      </c>
      <c r="G4" s="75" t="s">
        <v>46</v>
      </c>
      <c r="H4" s="75" t="s">
        <v>47</v>
      </c>
      <c r="I4" s="76" t="s">
        <v>48</v>
      </c>
    </row>
    <row r="5" spans="1:9" s="35" customFormat="1" x14ac:dyDescent="0.25">
      <c r="A5" s="73" t="s">
        <v>49</v>
      </c>
      <c r="B5" s="83">
        <v>67</v>
      </c>
      <c r="C5" s="83">
        <v>28</v>
      </c>
      <c r="D5" s="84">
        <v>0.9</v>
      </c>
      <c r="E5" s="85">
        <v>27.5</v>
      </c>
      <c r="F5" s="86">
        <v>41.8</v>
      </c>
      <c r="G5" s="87">
        <v>7118</v>
      </c>
      <c r="H5" s="87">
        <v>102</v>
      </c>
      <c r="I5" s="92">
        <v>3.4</v>
      </c>
    </row>
    <row r="6" spans="1:9" s="35" customFormat="1" x14ac:dyDescent="0.25">
      <c r="A6" s="73" t="s">
        <v>50</v>
      </c>
      <c r="B6" s="83">
        <v>788</v>
      </c>
      <c r="C6" s="83">
        <v>119</v>
      </c>
      <c r="D6" s="84">
        <v>4.8</v>
      </c>
      <c r="E6" s="85">
        <v>18.600000000000001</v>
      </c>
      <c r="F6" s="86">
        <v>15.1</v>
      </c>
      <c r="G6" s="87">
        <v>16459</v>
      </c>
      <c r="H6" s="87">
        <v>641</v>
      </c>
      <c r="I6" s="92">
        <v>71.599999999999994</v>
      </c>
    </row>
    <row r="7" spans="1:9" s="35" customFormat="1" x14ac:dyDescent="0.25">
      <c r="A7" s="73" t="s">
        <v>51</v>
      </c>
      <c r="B7" s="83">
        <v>8746</v>
      </c>
      <c r="C7" s="83">
        <v>4616</v>
      </c>
      <c r="D7" s="84">
        <v>15.3</v>
      </c>
      <c r="E7" s="85">
        <v>49.6</v>
      </c>
      <c r="F7" s="86">
        <v>52.8</v>
      </c>
      <c r="G7" s="83">
        <v>57342</v>
      </c>
      <c r="H7" s="83">
        <v>9312</v>
      </c>
      <c r="I7" s="92">
        <v>807</v>
      </c>
    </row>
    <row r="8" spans="1:9" s="35" customFormat="1" x14ac:dyDescent="0.25">
      <c r="A8" s="73" t="s">
        <v>52</v>
      </c>
      <c r="B8" s="83">
        <v>15063</v>
      </c>
      <c r="C8" s="83">
        <v>5324</v>
      </c>
      <c r="D8" s="84">
        <v>17.5</v>
      </c>
      <c r="E8" s="85">
        <v>81.099999999999994</v>
      </c>
      <c r="F8" s="86">
        <v>35.299999999999997</v>
      </c>
      <c r="G8" s="87">
        <v>85985</v>
      </c>
      <c r="H8" s="87">
        <v>6566</v>
      </c>
      <c r="I8" s="92">
        <v>175.5</v>
      </c>
    </row>
    <row r="9" spans="1:9" s="35" customFormat="1" x14ac:dyDescent="0.25">
      <c r="A9" s="73" t="s">
        <v>53</v>
      </c>
      <c r="B9" s="83">
        <v>73435</v>
      </c>
      <c r="C9" s="83">
        <v>13539</v>
      </c>
      <c r="D9" s="84">
        <v>51.5</v>
      </c>
      <c r="E9" s="85">
        <v>47.7</v>
      </c>
      <c r="F9" s="86">
        <v>18.399999999999999</v>
      </c>
      <c r="G9" s="83">
        <v>142482</v>
      </c>
      <c r="H9" s="83">
        <v>28379</v>
      </c>
      <c r="I9" s="92">
        <v>435.7</v>
      </c>
    </row>
    <row r="10" spans="1:9" s="35" customFormat="1" x14ac:dyDescent="0.25">
      <c r="A10" s="73" t="s">
        <v>54</v>
      </c>
      <c r="B10" s="83">
        <v>14128</v>
      </c>
      <c r="C10" s="83">
        <v>2835</v>
      </c>
      <c r="D10" s="84">
        <v>7.9</v>
      </c>
      <c r="E10" s="85">
        <v>34.1</v>
      </c>
      <c r="F10" s="86">
        <v>20.100000000000001</v>
      </c>
      <c r="G10" s="83">
        <v>179002</v>
      </c>
      <c r="H10" s="83">
        <v>8302</v>
      </c>
      <c r="I10" s="92">
        <v>99.4</v>
      </c>
    </row>
    <row r="11" spans="1:9" s="35" customFormat="1" x14ac:dyDescent="0.25">
      <c r="A11" s="73" t="s">
        <v>55</v>
      </c>
      <c r="B11" s="83">
        <v>172</v>
      </c>
      <c r="C11" s="83">
        <v>33</v>
      </c>
      <c r="D11" s="84">
        <v>4.5999999999999996</v>
      </c>
      <c r="E11" s="85">
        <v>6.6</v>
      </c>
      <c r="F11" s="86">
        <v>19.2</v>
      </c>
      <c r="G11" s="83">
        <v>3771</v>
      </c>
      <c r="H11" s="83">
        <v>499</v>
      </c>
      <c r="I11" s="92">
        <v>51.5</v>
      </c>
    </row>
    <row r="12" spans="1:9" s="35" customFormat="1" x14ac:dyDescent="0.25">
      <c r="A12" s="73" t="s">
        <v>56</v>
      </c>
      <c r="B12" s="83">
        <v>5698</v>
      </c>
      <c r="C12" s="83">
        <v>897</v>
      </c>
      <c r="D12" s="84">
        <v>23.1</v>
      </c>
      <c r="E12" s="85">
        <v>55.9</v>
      </c>
      <c r="F12" s="86">
        <v>15.7</v>
      </c>
      <c r="G12" s="87">
        <v>24698</v>
      </c>
      <c r="H12" s="87">
        <v>1606</v>
      </c>
      <c r="I12" s="92">
        <v>329</v>
      </c>
    </row>
    <row r="13" spans="1:9" s="35" customFormat="1" x14ac:dyDescent="0.25">
      <c r="A13" s="73" t="s">
        <v>57</v>
      </c>
      <c r="B13" s="83">
        <v>407</v>
      </c>
      <c r="C13" s="83">
        <v>163</v>
      </c>
      <c r="D13" s="84">
        <v>2.4</v>
      </c>
      <c r="E13" s="85">
        <v>58.2</v>
      </c>
      <c r="F13" s="86">
        <v>40</v>
      </c>
      <c r="G13" s="87">
        <v>16720</v>
      </c>
      <c r="H13" s="87">
        <v>280</v>
      </c>
      <c r="I13" s="92">
        <v>32.9</v>
      </c>
    </row>
    <row r="14" spans="1:9" s="35" customFormat="1" x14ac:dyDescent="0.25">
      <c r="A14" s="73" t="s">
        <v>58</v>
      </c>
      <c r="B14" s="83">
        <v>30012</v>
      </c>
      <c r="C14" s="83">
        <v>10629</v>
      </c>
      <c r="D14" s="84">
        <v>13.7</v>
      </c>
      <c r="E14" s="85">
        <v>32.299999999999997</v>
      </c>
      <c r="F14" s="86">
        <v>35.4</v>
      </c>
      <c r="G14" s="87">
        <v>230158</v>
      </c>
      <c r="H14" s="87">
        <v>32877</v>
      </c>
      <c r="I14" s="92">
        <v>543</v>
      </c>
    </row>
    <row r="15" spans="1:9" s="35" customFormat="1" x14ac:dyDescent="0.25">
      <c r="A15" s="74" t="s">
        <v>59</v>
      </c>
      <c r="B15" s="83">
        <v>3543</v>
      </c>
      <c r="C15" s="83">
        <v>853</v>
      </c>
      <c r="D15" s="84">
        <v>7.8</v>
      </c>
      <c r="E15" s="88">
        <v>14.6</v>
      </c>
      <c r="F15" s="86">
        <v>24.1</v>
      </c>
      <c r="G15" s="83">
        <v>45445</v>
      </c>
      <c r="H15" s="83">
        <v>5830</v>
      </c>
      <c r="I15" s="92">
        <v>341</v>
      </c>
    </row>
    <row r="16" spans="1:9" s="35" customFormat="1" x14ac:dyDescent="0.25">
      <c r="A16" s="74" t="s">
        <v>60</v>
      </c>
      <c r="B16" s="83">
        <v>163</v>
      </c>
      <c r="C16" s="83">
        <v>136</v>
      </c>
      <c r="D16" s="84">
        <v>2</v>
      </c>
      <c r="E16" s="85">
        <v>57.9</v>
      </c>
      <c r="F16" s="86">
        <v>83.4</v>
      </c>
      <c r="G16" s="87">
        <v>8352</v>
      </c>
      <c r="H16" s="87">
        <v>235</v>
      </c>
      <c r="I16" s="92">
        <v>43.7</v>
      </c>
    </row>
    <row r="17" spans="1:14" s="35" customFormat="1" x14ac:dyDescent="0.25">
      <c r="A17" s="74" t="s">
        <v>61</v>
      </c>
      <c r="B17" s="83">
        <v>658</v>
      </c>
      <c r="C17" s="83">
        <v>327</v>
      </c>
      <c r="D17" s="89">
        <v>2.1</v>
      </c>
      <c r="E17" s="85">
        <v>24.6</v>
      </c>
      <c r="F17" s="90">
        <v>49.7</v>
      </c>
      <c r="G17" s="87">
        <v>30788</v>
      </c>
      <c r="H17" s="87">
        <v>1330</v>
      </c>
      <c r="I17" s="92">
        <v>130.1</v>
      </c>
    </row>
    <row r="18" spans="1:14" s="35" customFormat="1" ht="13.5" customHeight="1" x14ac:dyDescent="0.25">
      <c r="A18" s="74" t="s">
        <v>62</v>
      </c>
      <c r="B18" s="83">
        <v>276</v>
      </c>
      <c r="C18" s="83">
        <v>10</v>
      </c>
      <c r="D18" s="89">
        <v>18.8</v>
      </c>
      <c r="E18" s="85">
        <v>9.4</v>
      </c>
      <c r="F18" s="90">
        <v>3.6</v>
      </c>
      <c r="G18" s="83">
        <v>1469</v>
      </c>
      <c r="H18" s="83">
        <v>106</v>
      </c>
      <c r="I18" s="92">
        <v>51</v>
      </c>
    </row>
    <row r="19" spans="1:14" s="35" customFormat="1" x14ac:dyDescent="0.25">
      <c r="A19" s="74" t="s">
        <v>63</v>
      </c>
      <c r="B19" s="83">
        <v>29516</v>
      </c>
      <c r="C19" s="83">
        <v>17730</v>
      </c>
      <c r="D19" s="89">
        <v>12.5</v>
      </c>
      <c r="E19" s="85">
        <v>66.099999999999994</v>
      </c>
      <c r="F19" s="90">
        <v>60.1</v>
      </c>
      <c r="G19" s="83">
        <v>235400</v>
      </c>
      <c r="H19" s="83">
        <v>26834</v>
      </c>
      <c r="I19" s="92">
        <v>574.1</v>
      </c>
    </row>
    <row r="20" spans="1:14" s="35" customFormat="1" x14ac:dyDescent="0.25">
      <c r="A20" s="73" t="s">
        <v>64</v>
      </c>
      <c r="B20" s="83">
        <v>191138</v>
      </c>
      <c r="C20" s="83">
        <f>8314+350+1438</f>
        <v>10102</v>
      </c>
      <c r="D20" s="89">
        <v>73.2</v>
      </c>
      <c r="E20" s="85">
        <v>27.4</v>
      </c>
      <c r="F20" s="90">
        <v>5.3</v>
      </c>
      <c r="G20" s="83">
        <v>261188</v>
      </c>
      <c r="H20" s="83">
        <v>36914</v>
      </c>
      <c r="I20" s="92">
        <v>546.6</v>
      </c>
    </row>
    <row r="21" spans="1:14" s="35" customFormat="1" x14ac:dyDescent="0.25">
      <c r="A21" s="73" t="s">
        <v>65</v>
      </c>
      <c r="B21" s="83">
        <v>150000</v>
      </c>
      <c r="C21" s="83">
        <v>30000</v>
      </c>
      <c r="D21" s="89">
        <v>9.3000000000000007</v>
      </c>
      <c r="E21" s="85">
        <v>31</v>
      </c>
      <c r="F21" s="91">
        <v>20</v>
      </c>
      <c r="G21" s="83">
        <v>1618757</v>
      </c>
      <c r="H21" s="83">
        <v>96909</v>
      </c>
      <c r="I21" s="92">
        <v>294.5</v>
      </c>
    </row>
    <row r="22" spans="1:14" ht="17.25" customHeight="1" x14ac:dyDescent="0.25">
      <c r="A22" s="93" t="s">
        <v>66</v>
      </c>
      <c r="B22" s="94"/>
      <c r="C22" s="95"/>
      <c r="D22" s="96"/>
      <c r="E22" s="95"/>
      <c r="F22" s="95"/>
      <c r="G22" s="95"/>
      <c r="H22" s="95"/>
      <c r="I22" s="95"/>
    </row>
    <row r="23" spans="1:14" ht="12" customHeight="1" x14ac:dyDescent="0.25">
      <c r="A23" s="97" t="s">
        <v>67</v>
      </c>
      <c r="B23" s="94"/>
      <c r="C23" s="95"/>
      <c r="D23" s="96"/>
      <c r="E23" s="95"/>
      <c r="F23" s="95"/>
      <c r="G23" s="95"/>
      <c r="H23" s="95"/>
      <c r="I23" s="95"/>
    </row>
    <row r="24" spans="1:14" s="50" customFormat="1" ht="12" customHeight="1" x14ac:dyDescent="0.2">
      <c r="A24" s="98" t="s">
        <v>68</v>
      </c>
      <c r="B24" s="99"/>
      <c r="C24" s="100"/>
      <c r="D24" s="101"/>
      <c r="E24" s="100"/>
      <c r="F24" s="100"/>
      <c r="G24" s="100"/>
      <c r="H24" s="100"/>
      <c r="I24" s="100"/>
    </row>
    <row r="25" spans="1:14" s="50" customFormat="1" ht="12" customHeight="1" x14ac:dyDescent="0.2">
      <c r="A25" s="97" t="s">
        <v>69</v>
      </c>
      <c r="B25" s="99"/>
      <c r="C25" s="100"/>
      <c r="D25" s="101"/>
      <c r="E25" s="100"/>
      <c r="F25" s="100"/>
      <c r="G25" s="100"/>
      <c r="H25" s="100"/>
      <c r="I25" s="100"/>
    </row>
    <row r="26" spans="1:14" s="50" customFormat="1" ht="24" customHeight="1" x14ac:dyDescent="0.2">
      <c r="A26" s="137" t="s">
        <v>70</v>
      </c>
      <c r="B26" s="138"/>
      <c r="C26" s="138"/>
      <c r="D26" s="138"/>
      <c r="E26" s="138"/>
      <c r="F26" s="138"/>
      <c r="G26" s="138"/>
      <c r="H26" s="138"/>
      <c r="I26" s="138"/>
      <c r="J26" s="79"/>
      <c r="K26" s="79"/>
      <c r="L26" s="79"/>
      <c r="M26" s="79"/>
      <c r="N26" s="79"/>
    </row>
    <row r="27" spans="1:14" s="50" customFormat="1" ht="12" customHeight="1" x14ac:dyDescent="0.2">
      <c r="A27" s="137" t="s">
        <v>71</v>
      </c>
      <c r="B27" s="137"/>
      <c r="C27" s="137"/>
      <c r="D27" s="137"/>
      <c r="E27" s="137"/>
      <c r="F27" s="137"/>
      <c r="G27" s="137"/>
      <c r="H27" s="137"/>
      <c r="I27" s="137"/>
    </row>
    <row r="28" spans="1:14" ht="12" customHeight="1" x14ac:dyDescent="0.25">
      <c r="A28" s="25" t="s">
        <v>72</v>
      </c>
    </row>
    <row r="29" spans="1:14" s="50" customFormat="1" ht="12" customHeight="1" x14ac:dyDescent="0.25">
      <c r="A29" s="139" t="s">
        <v>73</v>
      </c>
      <c r="B29" s="140"/>
      <c r="C29" s="140"/>
      <c r="D29" s="140"/>
      <c r="E29" s="140"/>
    </row>
    <row r="30" spans="1:14" s="50" customFormat="1" ht="12" customHeight="1" x14ac:dyDescent="0.25">
      <c r="A30" s="139" t="s">
        <v>74</v>
      </c>
      <c r="B30" s="140"/>
      <c r="C30" s="140"/>
      <c r="D30" s="140"/>
      <c r="E30" s="140"/>
      <c r="F30" s="140"/>
      <c r="G30" s="140"/>
    </row>
    <row r="31" spans="1:14" s="50" customFormat="1" ht="12" customHeight="1" x14ac:dyDescent="0.25">
      <c r="A31" s="139" t="s">
        <v>75</v>
      </c>
      <c r="B31" s="140"/>
      <c r="C31" s="140"/>
      <c r="D31" s="140"/>
      <c r="E31" s="140"/>
      <c r="F31" s="140"/>
    </row>
    <row r="32" spans="1:14" s="78" customFormat="1" ht="12" customHeight="1" x14ac:dyDescent="0.25">
      <c r="A32" s="116" t="s">
        <v>76</v>
      </c>
      <c r="B32" s="77"/>
      <c r="C32" s="77"/>
      <c r="D32" s="77"/>
      <c r="E32" s="77"/>
      <c r="F32" s="77"/>
    </row>
    <row r="33" spans="1:6" s="78" customFormat="1" ht="12" customHeight="1" x14ac:dyDescent="0.25">
      <c r="A33" s="151" t="s">
        <v>77</v>
      </c>
      <c r="B33" s="140"/>
      <c r="C33" s="140"/>
      <c r="D33" s="140"/>
      <c r="E33" s="140"/>
      <c r="F33" s="77"/>
    </row>
    <row r="34" spans="1:6" s="50" customFormat="1" ht="12" customHeight="1" x14ac:dyDescent="0.2">
      <c r="A34" s="97" t="s">
        <v>78</v>
      </c>
      <c r="B34" s="52"/>
    </row>
    <row r="35" spans="1:6" s="50" customFormat="1" ht="12" customHeight="1" x14ac:dyDescent="0.2">
      <c r="A35" s="97" t="s">
        <v>79</v>
      </c>
      <c r="B35" s="52"/>
    </row>
    <row r="36" spans="1:6" ht="12" customHeight="1" x14ac:dyDescent="0.25">
      <c r="A36" s="29"/>
    </row>
  </sheetData>
  <mergeCells count="6">
    <mergeCell ref="A33:E33"/>
    <mergeCell ref="A27:I27"/>
    <mergeCell ref="A26:I26"/>
    <mergeCell ref="A29:E29"/>
    <mergeCell ref="A30:G30"/>
    <mergeCell ref="A31:F31"/>
  </mergeCells>
  <hyperlinks>
    <hyperlink ref="A2" location="'Table of contents'!A1" display="Back to the Table of contents"/>
    <hyperlink ref="A2:G2" location="'Table of contents'!A1" display="Back to the Table of contents"/>
    <hyperlink ref="B2" location="'Table of contents'!A1" display="Back to the Table of contents"/>
    <hyperlink ref="A29" r:id="rId1" display="World Health Organization. Coronavirus disease (COVID-2019) situation reports. Accessed May 15, 2020."/>
    <hyperlink ref="A30" r:id="rId2" display="World Health Organization Europe. Coronavirus disease (COVID-19) outbreak reports: Country information. Accessed May 15, 2020."/>
    <hyperlink ref="A31" r:id="rId3"/>
    <hyperlink ref="A33" r:id="rId4"/>
  </hyperlinks>
  <pageMargins left="0.70866141732283472" right="0.70866141732283472" top="0.74803149606299213" bottom="0.74803149606299213" header="0.31496062992125984" footer="0.31496062992125984"/>
  <pageSetup orientation="landscape" r:id="rId5"/>
  <headerFooter>
    <oddFooter>&amp;L&amp;"Arial,Regular"&amp;9© 2019 CIHI&amp;R&amp;"Arial,Regular"&amp;9&amp;P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8"/>
  <dimension ref="A1:L50"/>
  <sheetViews>
    <sheetView showGridLines="0" topLeftCell="A2" zoomScaleNormal="100" workbookViewId="0"/>
  </sheetViews>
  <sheetFormatPr defaultRowHeight="15" x14ac:dyDescent="0.25"/>
  <cols>
    <col min="1" max="1" width="20.85546875" customWidth="1"/>
    <col min="2" max="2" width="13.85546875" customWidth="1"/>
    <col min="3" max="3" width="13.85546875" style="111" customWidth="1"/>
    <col min="4" max="5" width="13.140625" style="111" customWidth="1"/>
    <col min="6" max="6" width="13.85546875" customWidth="1"/>
    <col min="7" max="7" width="19.42578125" customWidth="1"/>
    <col min="8" max="8" width="14.140625" customWidth="1"/>
    <col min="9" max="9" width="14.42578125" customWidth="1"/>
    <col min="10" max="10" width="15.42578125" customWidth="1"/>
    <col min="11" max="12" width="21.85546875" customWidth="1"/>
  </cols>
  <sheetData>
    <row r="1" spans="1:12" s="26" customFormat="1" ht="22.5" hidden="1" customHeight="1" x14ac:dyDescent="0.25">
      <c r="A1" s="135" t="s">
        <v>170</v>
      </c>
      <c r="C1" s="105"/>
      <c r="D1" s="105"/>
      <c r="E1" s="105"/>
    </row>
    <row r="2" spans="1:12" s="27" customFormat="1" ht="24" customHeight="1" x14ac:dyDescent="0.25">
      <c r="A2" s="13" t="s">
        <v>38</v>
      </c>
      <c r="C2" s="106"/>
      <c r="D2" s="106"/>
      <c r="E2" s="106"/>
    </row>
    <row r="3" spans="1:12" s="27" customFormat="1" ht="20.25" customHeight="1" x14ac:dyDescent="0.25">
      <c r="A3" s="57" t="s">
        <v>163</v>
      </c>
      <c r="C3" s="106"/>
      <c r="D3" s="106"/>
      <c r="E3" s="106"/>
    </row>
    <row r="4" spans="1:12" ht="131.1" customHeight="1" x14ac:dyDescent="0.25">
      <c r="A4" s="62" t="s">
        <v>40</v>
      </c>
      <c r="B4" s="63" t="s">
        <v>156</v>
      </c>
      <c r="C4" s="107" t="s">
        <v>80</v>
      </c>
      <c r="D4" s="63" t="s">
        <v>81</v>
      </c>
      <c r="E4" s="132" t="s">
        <v>161</v>
      </c>
      <c r="F4" s="63" t="s">
        <v>82</v>
      </c>
      <c r="G4" s="63" t="s">
        <v>83</v>
      </c>
      <c r="H4" s="63" t="s">
        <v>84</v>
      </c>
      <c r="I4" s="63" t="s">
        <v>85</v>
      </c>
      <c r="J4" s="63" t="s">
        <v>86</v>
      </c>
      <c r="K4" s="63" t="s">
        <v>87</v>
      </c>
      <c r="L4" s="65" t="s">
        <v>88</v>
      </c>
    </row>
    <row r="5" spans="1:12" s="27" customFormat="1" ht="14.45" customHeight="1" x14ac:dyDescent="0.25">
      <c r="A5" s="58" t="s">
        <v>49</v>
      </c>
      <c r="B5" s="60">
        <v>233171</v>
      </c>
      <c r="C5" s="67">
        <v>94</v>
      </c>
      <c r="D5" s="112">
        <f>186449/248026</f>
        <v>0.75173167329231616</v>
      </c>
      <c r="E5" s="67">
        <v>6.2</v>
      </c>
      <c r="F5" s="66">
        <v>1.3</v>
      </c>
      <c r="G5" s="66">
        <v>4.9000000000000004</v>
      </c>
      <c r="H5" s="66" t="s">
        <v>89</v>
      </c>
      <c r="I5" s="66" t="s">
        <v>89</v>
      </c>
      <c r="J5" s="66" t="s">
        <v>89</v>
      </c>
      <c r="K5" s="67" t="s">
        <v>90</v>
      </c>
      <c r="L5" s="68" t="s">
        <v>91</v>
      </c>
    </row>
    <row r="6" spans="1:12" s="27" customFormat="1" x14ac:dyDescent="0.25">
      <c r="A6" s="58" t="s">
        <v>50</v>
      </c>
      <c r="B6" s="113" t="s">
        <v>89</v>
      </c>
      <c r="C6" s="108" t="s">
        <v>89</v>
      </c>
      <c r="D6" s="113" t="s">
        <v>89</v>
      </c>
      <c r="E6" s="108" t="s">
        <v>89</v>
      </c>
      <c r="F6" s="66" t="s">
        <v>89</v>
      </c>
      <c r="G6" s="66" t="s">
        <v>89</v>
      </c>
      <c r="H6" s="66" t="s">
        <v>89</v>
      </c>
      <c r="I6" s="66">
        <v>12.5</v>
      </c>
      <c r="J6" s="66" t="s">
        <v>89</v>
      </c>
      <c r="K6" s="67" t="s">
        <v>92</v>
      </c>
      <c r="L6" s="68" t="s">
        <v>91</v>
      </c>
    </row>
    <row r="7" spans="1:12" s="27" customFormat="1" x14ac:dyDescent="0.25">
      <c r="A7" s="58" t="s">
        <v>51</v>
      </c>
      <c r="B7" s="133">
        <v>175960</v>
      </c>
      <c r="C7" s="108">
        <v>96.2</v>
      </c>
      <c r="D7" s="113">
        <f>143280/182840</f>
        <v>0.78363596587180051</v>
      </c>
      <c r="E7" s="108" t="s">
        <v>89</v>
      </c>
      <c r="F7" s="66" t="s">
        <v>89</v>
      </c>
      <c r="G7" s="66" t="s">
        <v>89</v>
      </c>
      <c r="H7" s="66">
        <v>4.3</v>
      </c>
      <c r="I7" s="66">
        <v>17.8</v>
      </c>
      <c r="J7" s="66">
        <v>3.4</v>
      </c>
      <c r="K7" s="67" t="s">
        <v>92</v>
      </c>
      <c r="L7" s="68" t="s">
        <v>93</v>
      </c>
    </row>
    <row r="8" spans="1:12" s="27" customFormat="1" x14ac:dyDescent="0.25">
      <c r="A8" s="136" t="s">
        <v>171</v>
      </c>
      <c r="B8" s="59">
        <v>415530</v>
      </c>
      <c r="C8" s="67">
        <v>91</v>
      </c>
      <c r="D8" s="113">
        <f>313130/425755</f>
        <v>0.73546992988925552</v>
      </c>
      <c r="E8" s="67">
        <v>7</v>
      </c>
      <c r="F8" s="66">
        <v>1.3</v>
      </c>
      <c r="G8" s="66">
        <v>2.2999999999999998</v>
      </c>
      <c r="H8" s="66" t="s">
        <v>89</v>
      </c>
      <c r="I8" s="66" t="s">
        <v>89</v>
      </c>
      <c r="J8" s="66" t="s">
        <v>89</v>
      </c>
      <c r="K8" s="67" t="s">
        <v>94</v>
      </c>
      <c r="L8" s="68" t="s">
        <v>93</v>
      </c>
    </row>
    <row r="9" spans="1:12" s="27" customFormat="1" x14ac:dyDescent="0.25">
      <c r="A9" s="58" t="s">
        <v>53</v>
      </c>
      <c r="B9" s="59">
        <v>529270</v>
      </c>
      <c r="C9" s="67">
        <v>89.7</v>
      </c>
      <c r="D9" s="113" t="s">
        <v>89</v>
      </c>
      <c r="E9" s="67">
        <v>4.0999999999999996</v>
      </c>
      <c r="F9" s="66" t="s">
        <v>89</v>
      </c>
      <c r="G9" s="66" t="s">
        <v>89</v>
      </c>
      <c r="H9" s="66">
        <v>3</v>
      </c>
      <c r="I9" s="66">
        <v>24.4</v>
      </c>
      <c r="J9" s="66" t="s">
        <v>89</v>
      </c>
      <c r="K9" s="67" t="s">
        <v>90</v>
      </c>
      <c r="L9" s="68" t="s">
        <v>93</v>
      </c>
    </row>
    <row r="10" spans="1:12" s="27" customFormat="1" x14ac:dyDescent="0.25">
      <c r="A10" s="58" t="s">
        <v>54</v>
      </c>
      <c r="B10" s="59">
        <v>724118</v>
      </c>
      <c r="C10" s="67">
        <v>86.9</v>
      </c>
      <c r="D10" s="113">
        <f>544674/833098</f>
        <v>0.65379343126498923</v>
      </c>
      <c r="E10" s="67">
        <v>4.0999999999999996</v>
      </c>
      <c r="F10" s="66">
        <v>2.8</v>
      </c>
      <c r="G10" s="66">
        <v>2.4</v>
      </c>
      <c r="H10" s="66">
        <v>1.7</v>
      </c>
      <c r="I10" s="66" t="s">
        <v>89</v>
      </c>
      <c r="J10" s="66">
        <v>4</v>
      </c>
      <c r="K10" s="67" t="s">
        <v>92</v>
      </c>
      <c r="L10" s="68" t="s">
        <v>93</v>
      </c>
    </row>
    <row r="11" spans="1:12" s="27" customFormat="1" x14ac:dyDescent="0.25">
      <c r="A11" s="58" t="s">
        <v>55</v>
      </c>
      <c r="B11" s="59">
        <v>54915</v>
      </c>
      <c r="C11" s="67">
        <v>67.900000000000006</v>
      </c>
      <c r="D11" s="113">
        <f>31754/80219</f>
        <v>0.39584138421072312</v>
      </c>
      <c r="E11" s="67">
        <v>4.0999999999999996</v>
      </c>
      <c r="F11" s="109">
        <v>2</v>
      </c>
      <c r="G11" s="66">
        <v>0.2</v>
      </c>
      <c r="H11" s="66">
        <v>1</v>
      </c>
      <c r="I11" s="66" t="s">
        <v>89</v>
      </c>
      <c r="J11" s="66">
        <v>1.9</v>
      </c>
      <c r="K11" s="67" t="s">
        <v>92</v>
      </c>
      <c r="L11" s="68" t="s">
        <v>91</v>
      </c>
    </row>
    <row r="12" spans="1:12" s="27" customFormat="1" x14ac:dyDescent="0.25">
      <c r="A12" s="58" t="s">
        <v>56</v>
      </c>
      <c r="B12" s="60">
        <v>21874</v>
      </c>
      <c r="C12" s="67">
        <v>94.5</v>
      </c>
      <c r="D12" s="114" t="s">
        <v>89</v>
      </c>
      <c r="E12" s="67">
        <v>6</v>
      </c>
      <c r="F12" s="66" t="s">
        <v>89</v>
      </c>
      <c r="G12" s="66">
        <v>2.9</v>
      </c>
      <c r="H12" s="66">
        <v>4.9000000000000004</v>
      </c>
      <c r="I12" s="66">
        <v>17.899999999999999</v>
      </c>
      <c r="J12" s="66" t="s">
        <v>89</v>
      </c>
      <c r="K12" s="67" t="s">
        <v>94</v>
      </c>
      <c r="L12" s="68" t="s">
        <v>93</v>
      </c>
    </row>
    <row r="13" spans="1:12" s="27" customFormat="1" x14ac:dyDescent="0.25">
      <c r="A13" s="58" t="s">
        <v>57</v>
      </c>
      <c r="B13" s="60">
        <v>16798</v>
      </c>
      <c r="C13" s="67">
        <v>92.2</v>
      </c>
      <c r="D13" s="113">
        <f>11887/18225</f>
        <v>0.65223593964334703</v>
      </c>
      <c r="E13" s="67">
        <v>1.7</v>
      </c>
      <c r="F13" s="66">
        <v>0.4</v>
      </c>
      <c r="G13" s="66">
        <v>9.6999999999999993</v>
      </c>
      <c r="H13" s="66" t="s">
        <v>89</v>
      </c>
      <c r="I13" s="66" t="s">
        <v>89</v>
      </c>
      <c r="J13" s="66" t="s">
        <v>89</v>
      </c>
      <c r="K13" s="67" t="s">
        <v>94</v>
      </c>
      <c r="L13" s="68" t="s">
        <v>91</v>
      </c>
    </row>
    <row r="14" spans="1:12" s="27" customFormat="1" x14ac:dyDescent="0.25">
      <c r="A14" s="58" t="s">
        <v>58</v>
      </c>
      <c r="B14" s="113" t="s">
        <v>89</v>
      </c>
      <c r="C14" s="108" t="s">
        <v>89</v>
      </c>
      <c r="D14" s="113" t="s">
        <v>89</v>
      </c>
      <c r="E14" s="108" t="s">
        <v>89</v>
      </c>
      <c r="F14" s="66" t="s">
        <v>89</v>
      </c>
      <c r="G14" s="66" t="s">
        <v>89</v>
      </c>
      <c r="H14" s="66">
        <v>3.9</v>
      </c>
      <c r="I14" s="66">
        <v>35.5</v>
      </c>
      <c r="J14" s="66">
        <v>9.9</v>
      </c>
      <c r="K14" s="67" t="s">
        <v>94</v>
      </c>
      <c r="L14" s="68" t="s">
        <v>93</v>
      </c>
    </row>
    <row r="15" spans="1:12" s="27" customFormat="1" x14ac:dyDescent="0.25">
      <c r="A15" s="61" t="s">
        <v>59</v>
      </c>
      <c r="B15" s="133">
        <v>136130</v>
      </c>
      <c r="C15" s="108">
        <v>65.599999999999994</v>
      </c>
      <c r="D15" s="113">
        <f>100525/207660</f>
        <v>0.48408456130212846</v>
      </c>
      <c r="E15" s="108">
        <v>4.4000000000000004</v>
      </c>
      <c r="F15" s="66">
        <v>1.9</v>
      </c>
      <c r="G15" s="66">
        <v>5.6</v>
      </c>
      <c r="H15" s="66">
        <v>3.5</v>
      </c>
      <c r="I15" s="66">
        <v>26.7</v>
      </c>
      <c r="J15" s="66">
        <v>5.7</v>
      </c>
      <c r="K15" s="67" t="s">
        <v>92</v>
      </c>
      <c r="L15" s="68" t="s">
        <v>91</v>
      </c>
    </row>
    <row r="16" spans="1:12" s="27" customFormat="1" x14ac:dyDescent="0.25">
      <c r="A16" s="61" t="s">
        <v>60</v>
      </c>
      <c r="B16" s="60">
        <v>37852</v>
      </c>
      <c r="C16" s="67">
        <v>89.9</v>
      </c>
      <c r="D16" s="113">
        <f>28758/42092</f>
        <v>0.68321771357977767</v>
      </c>
      <c r="E16" s="67">
        <v>4.3</v>
      </c>
      <c r="F16" s="66">
        <v>4</v>
      </c>
      <c r="G16" s="66">
        <v>8.6</v>
      </c>
      <c r="H16" s="66">
        <v>4.9000000000000004</v>
      </c>
      <c r="I16" s="66" t="s">
        <v>89</v>
      </c>
      <c r="J16" s="66" t="s">
        <v>89</v>
      </c>
      <c r="K16" s="67" t="s">
        <v>94</v>
      </c>
      <c r="L16" s="68" t="s">
        <v>93</v>
      </c>
    </row>
    <row r="17" spans="1:12" s="27" customFormat="1" x14ac:dyDescent="0.25">
      <c r="A17" s="61" t="s">
        <v>61</v>
      </c>
      <c r="B17" s="60">
        <v>27700</v>
      </c>
      <c r="C17" s="67">
        <v>84.2</v>
      </c>
      <c r="D17" s="113">
        <f>16392/32895</f>
        <v>0.49831281349749201</v>
      </c>
      <c r="E17" s="67">
        <v>1.3</v>
      </c>
      <c r="F17" s="66">
        <v>0.3</v>
      </c>
      <c r="G17" s="66">
        <v>0.5</v>
      </c>
      <c r="H17" s="66">
        <v>5.9</v>
      </c>
      <c r="I17" s="66">
        <v>46.2</v>
      </c>
      <c r="J17" s="66">
        <v>13.1</v>
      </c>
      <c r="K17" s="67" t="s">
        <v>94</v>
      </c>
      <c r="L17" s="68" t="s">
        <v>93</v>
      </c>
    </row>
    <row r="18" spans="1:12" s="27" customFormat="1" x14ac:dyDescent="0.25">
      <c r="A18" s="61" t="s">
        <v>62</v>
      </c>
      <c r="B18" s="113" t="s">
        <v>89</v>
      </c>
      <c r="C18" s="108" t="s">
        <v>89</v>
      </c>
      <c r="D18" s="113">
        <f>12946/22752</f>
        <v>0.56900492264416314</v>
      </c>
      <c r="E18" s="108">
        <v>4.8</v>
      </c>
      <c r="F18" s="66" t="s">
        <v>89</v>
      </c>
      <c r="G18" s="66">
        <v>1.1000000000000001</v>
      </c>
      <c r="H18" s="66" t="s">
        <v>89</v>
      </c>
      <c r="I18" s="66" t="s">
        <v>89</v>
      </c>
      <c r="J18" s="66" t="s">
        <v>89</v>
      </c>
      <c r="K18" s="67" t="s">
        <v>92</v>
      </c>
      <c r="L18" s="68" t="s">
        <v>91</v>
      </c>
    </row>
    <row r="19" spans="1:12" s="27" customFormat="1" x14ac:dyDescent="0.25">
      <c r="A19" s="61" t="s">
        <v>63</v>
      </c>
      <c r="B19" s="59">
        <v>193503</v>
      </c>
      <c r="C19" s="67">
        <v>86.6</v>
      </c>
      <c r="D19" s="113">
        <f>154061/223531</f>
        <v>0.68921536610134615</v>
      </c>
      <c r="E19" s="67">
        <v>2.2000000000000002</v>
      </c>
      <c r="F19" s="66" t="s">
        <v>89</v>
      </c>
      <c r="G19" s="66" t="s">
        <v>89</v>
      </c>
      <c r="H19" s="66">
        <v>8.5</v>
      </c>
      <c r="I19" s="66">
        <v>32.799999999999997</v>
      </c>
      <c r="J19" s="66">
        <v>9.6999999999999993</v>
      </c>
      <c r="K19" s="67" t="s">
        <v>94</v>
      </c>
      <c r="L19" s="68" t="s">
        <v>93</v>
      </c>
    </row>
    <row r="20" spans="1:12" s="27" customFormat="1" x14ac:dyDescent="0.25">
      <c r="A20" s="58" t="s">
        <v>64</v>
      </c>
      <c r="B20" s="114" t="s">
        <v>89</v>
      </c>
      <c r="C20" s="108" t="s">
        <v>89</v>
      </c>
      <c r="D20" s="113" t="s">
        <v>89</v>
      </c>
      <c r="E20" s="108" t="s">
        <v>89</v>
      </c>
      <c r="F20" s="66" t="s">
        <v>89</v>
      </c>
      <c r="G20" s="66">
        <v>1.2</v>
      </c>
      <c r="H20" s="66">
        <v>4.9000000000000004</v>
      </c>
      <c r="I20" s="66" t="s">
        <v>89</v>
      </c>
      <c r="J20" s="66">
        <v>3.7</v>
      </c>
      <c r="K20" s="67" t="s">
        <v>90</v>
      </c>
      <c r="L20" s="68" t="s">
        <v>93</v>
      </c>
    </row>
    <row r="21" spans="1:12" s="27" customFormat="1" x14ac:dyDescent="0.25">
      <c r="A21" s="58" t="s">
        <v>65</v>
      </c>
      <c r="B21" s="59">
        <v>1169898</v>
      </c>
      <c r="C21" s="67">
        <v>83.5</v>
      </c>
      <c r="D21" s="113">
        <f>750104/1400810</f>
        <v>0.53547875871817019</v>
      </c>
      <c r="E21" s="67">
        <v>2.4</v>
      </c>
      <c r="F21" s="66">
        <v>1.6</v>
      </c>
      <c r="G21" s="109">
        <v>4</v>
      </c>
      <c r="H21" s="66" t="s">
        <v>89</v>
      </c>
      <c r="I21" s="66" t="s">
        <v>89</v>
      </c>
      <c r="J21" s="66">
        <v>7.3</v>
      </c>
      <c r="K21" s="67" t="s">
        <v>90</v>
      </c>
      <c r="L21" s="68" t="s">
        <v>93</v>
      </c>
    </row>
    <row r="22" spans="1:12" ht="17.25" customHeight="1" x14ac:dyDescent="0.25">
      <c r="A22" s="93" t="s">
        <v>66</v>
      </c>
      <c r="D22" s="110"/>
      <c r="E22" s="110"/>
    </row>
    <row r="23" spans="1:12" ht="12" customHeight="1" x14ac:dyDescent="0.25">
      <c r="A23" s="134" t="s">
        <v>164</v>
      </c>
      <c r="D23" s="110"/>
      <c r="E23" s="110"/>
    </row>
    <row r="24" spans="1:12" s="51" customFormat="1" ht="12" customHeight="1" x14ac:dyDescent="0.2">
      <c r="A24" s="120" t="s">
        <v>157</v>
      </c>
      <c r="B24" s="121"/>
      <c r="C24" s="122"/>
      <c r="D24" s="123"/>
      <c r="E24" s="123"/>
      <c r="F24" s="121"/>
      <c r="G24" s="121"/>
      <c r="H24" s="121"/>
      <c r="I24" s="121"/>
      <c r="J24" s="121"/>
    </row>
    <row r="25" spans="1:12" s="130" customFormat="1" ht="24" customHeight="1" x14ac:dyDescent="0.25">
      <c r="A25" s="145" t="s">
        <v>158</v>
      </c>
      <c r="B25" s="145"/>
      <c r="C25" s="145"/>
      <c r="D25" s="145"/>
      <c r="E25" s="145"/>
      <c r="F25" s="145"/>
      <c r="G25" s="145"/>
      <c r="H25" s="145"/>
      <c r="I25" s="145"/>
      <c r="J25" s="145"/>
      <c r="K25" s="145"/>
      <c r="L25" s="145"/>
    </row>
    <row r="26" spans="1:12" s="130" customFormat="1" ht="12" customHeight="1" x14ac:dyDescent="0.25">
      <c r="A26" s="145" t="s">
        <v>159</v>
      </c>
      <c r="B26" s="145"/>
      <c r="C26" s="145"/>
      <c r="D26" s="145"/>
      <c r="E26" s="145"/>
      <c r="F26" s="145"/>
      <c r="G26" s="145"/>
      <c r="H26" s="145"/>
      <c r="I26" s="145"/>
      <c r="J26" s="145"/>
      <c r="K26" s="145"/>
      <c r="L26" s="145"/>
    </row>
    <row r="27" spans="1:12" s="51" customFormat="1" ht="12" customHeight="1" x14ac:dyDescent="0.2">
      <c r="A27" s="120" t="s">
        <v>95</v>
      </c>
      <c r="B27" s="121"/>
      <c r="C27" s="122"/>
      <c r="D27" s="122"/>
      <c r="E27" s="122"/>
      <c r="F27" s="121"/>
      <c r="G27" s="121"/>
      <c r="H27" s="121"/>
      <c r="I27" s="121"/>
      <c r="J27" s="121"/>
    </row>
    <row r="28" spans="1:12" s="51" customFormat="1" ht="12" customHeight="1" x14ac:dyDescent="0.2">
      <c r="A28" s="120" t="s">
        <v>96</v>
      </c>
      <c r="B28" s="121"/>
      <c r="C28" s="122"/>
      <c r="D28" s="122"/>
      <c r="E28" s="122"/>
      <c r="F28" s="121"/>
      <c r="G28" s="121"/>
      <c r="H28" s="121"/>
      <c r="I28" s="121"/>
      <c r="J28" s="121"/>
    </row>
    <row r="29" spans="1:12" s="51" customFormat="1" ht="12" customHeight="1" x14ac:dyDescent="0.2">
      <c r="A29" s="120" t="s">
        <v>97</v>
      </c>
      <c r="B29" s="121"/>
      <c r="C29" s="122"/>
      <c r="D29" s="122"/>
      <c r="E29" s="122"/>
      <c r="F29" s="121"/>
      <c r="G29" s="121"/>
      <c r="H29" s="121"/>
      <c r="I29" s="121"/>
      <c r="J29" s="121"/>
    </row>
    <row r="30" spans="1:12" s="51" customFormat="1" ht="12" customHeight="1" x14ac:dyDescent="0.2">
      <c r="A30" s="120" t="s">
        <v>98</v>
      </c>
      <c r="B30" s="121"/>
      <c r="C30" s="122"/>
      <c r="D30" s="122"/>
      <c r="E30" s="122"/>
      <c r="F30" s="121"/>
      <c r="G30" s="121"/>
      <c r="H30" s="121"/>
      <c r="I30" s="121"/>
      <c r="J30" s="121"/>
    </row>
    <row r="31" spans="1:12" s="51" customFormat="1" ht="12" customHeight="1" x14ac:dyDescent="0.2">
      <c r="A31" s="120" t="s">
        <v>99</v>
      </c>
      <c r="B31" s="121"/>
      <c r="C31" s="122"/>
      <c r="D31" s="122"/>
      <c r="E31" s="122"/>
      <c r="F31" s="121"/>
      <c r="G31" s="121"/>
      <c r="H31" s="121"/>
      <c r="I31" s="121"/>
      <c r="J31" s="121"/>
    </row>
    <row r="32" spans="1:12" s="117" customFormat="1" ht="12" customHeight="1" x14ac:dyDescent="0.2">
      <c r="A32" s="134" t="s">
        <v>165</v>
      </c>
      <c r="B32" s="129"/>
      <c r="C32" s="124"/>
      <c r="D32" s="124"/>
      <c r="E32" s="124"/>
      <c r="F32" s="129"/>
      <c r="G32" s="129"/>
      <c r="H32" s="129"/>
      <c r="I32" s="129"/>
      <c r="J32" s="129"/>
    </row>
    <row r="33" spans="1:12" s="51" customFormat="1" ht="12" customHeight="1" x14ac:dyDescent="0.2">
      <c r="A33" s="134" t="s">
        <v>166</v>
      </c>
      <c r="B33" s="121"/>
      <c r="C33" s="122"/>
      <c r="D33" s="122"/>
      <c r="E33" s="122"/>
      <c r="F33" s="121"/>
      <c r="G33" s="121"/>
      <c r="H33" s="121"/>
      <c r="I33" s="121"/>
      <c r="J33" s="121"/>
    </row>
    <row r="34" spans="1:12" s="117" customFormat="1" ht="12" customHeight="1" x14ac:dyDescent="0.2">
      <c r="A34" s="125" t="s">
        <v>72</v>
      </c>
      <c r="B34" s="129"/>
      <c r="C34" s="124"/>
      <c r="D34" s="124"/>
      <c r="E34" s="124"/>
      <c r="F34" s="129"/>
      <c r="G34" s="129"/>
      <c r="H34" s="129"/>
      <c r="I34" s="129"/>
      <c r="J34" s="129"/>
    </row>
    <row r="35" spans="1:12" s="118" customFormat="1" ht="12" customHeight="1" x14ac:dyDescent="0.2">
      <c r="A35" s="141" t="s">
        <v>167</v>
      </c>
      <c r="B35" s="142"/>
      <c r="C35" s="142"/>
      <c r="D35" s="142"/>
      <c r="E35" s="142"/>
      <c r="F35" s="142"/>
      <c r="G35" s="142"/>
      <c r="H35" s="128"/>
      <c r="I35" s="128"/>
      <c r="J35" s="128"/>
    </row>
    <row r="36" spans="1:12" s="117" customFormat="1" ht="12" customHeight="1" x14ac:dyDescent="0.2">
      <c r="A36" s="143" t="s">
        <v>169</v>
      </c>
      <c r="B36" s="144"/>
      <c r="C36" s="144"/>
      <c r="D36" s="144"/>
      <c r="E36" s="144"/>
      <c r="F36" s="144"/>
      <c r="G36" s="144"/>
      <c r="H36" s="144"/>
      <c r="I36" s="144"/>
      <c r="J36" s="144"/>
    </row>
    <row r="37" spans="1:12" s="119" customFormat="1" ht="12" customHeight="1" x14ac:dyDescent="0.25">
      <c r="A37" s="146" t="s">
        <v>168</v>
      </c>
      <c r="B37" s="140"/>
      <c r="C37" s="140"/>
      <c r="D37" s="140"/>
      <c r="E37" s="140"/>
      <c r="F37" s="140"/>
      <c r="G37" s="140"/>
      <c r="H37" s="140"/>
      <c r="I37" s="140"/>
      <c r="J37" s="140"/>
      <c r="K37" s="140"/>
      <c r="L37" s="140"/>
    </row>
    <row r="38" spans="1:12" s="117" customFormat="1" ht="12" customHeight="1" x14ac:dyDescent="0.2">
      <c r="A38" s="126" t="s">
        <v>100</v>
      </c>
      <c r="B38" s="129"/>
      <c r="C38" s="124"/>
      <c r="D38" s="124"/>
      <c r="E38" s="124"/>
      <c r="F38" s="129"/>
      <c r="G38" s="129"/>
      <c r="H38" s="129"/>
      <c r="I38" s="129"/>
      <c r="J38" s="129"/>
    </row>
    <row r="39" spans="1:12" ht="15" customHeight="1" x14ac:dyDescent="0.25"/>
    <row r="40" spans="1:12" ht="15" customHeight="1" x14ac:dyDescent="0.25"/>
    <row r="41" spans="1:12" ht="15" customHeight="1" x14ac:dyDescent="0.25"/>
    <row r="42" spans="1:12" ht="15" customHeight="1" x14ac:dyDescent="0.25"/>
    <row r="43" spans="1:12" ht="15" customHeight="1" x14ac:dyDescent="0.25"/>
    <row r="44" spans="1:12" ht="15" customHeight="1" x14ac:dyDescent="0.25"/>
    <row r="45" spans="1:12" ht="15" customHeight="1" x14ac:dyDescent="0.25"/>
    <row r="46" spans="1:12" ht="15" customHeight="1" x14ac:dyDescent="0.25"/>
    <row r="47" spans="1:12" ht="15" customHeight="1" x14ac:dyDescent="0.25"/>
    <row r="48" spans="1:12" ht="15" customHeight="1" x14ac:dyDescent="0.25"/>
    <row r="49" ht="17.25" customHeight="1" x14ac:dyDescent="0.25"/>
    <row r="50" ht="12" customHeight="1" x14ac:dyDescent="0.25"/>
  </sheetData>
  <mergeCells count="5">
    <mergeCell ref="A35:G35"/>
    <mergeCell ref="A36:J36"/>
    <mergeCell ref="A26:L26"/>
    <mergeCell ref="A25:L25"/>
    <mergeCell ref="A37:L37"/>
  </mergeCells>
  <hyperlinks>
    <hyperlink ref="A2" location="'Table of contents'!A1" display="Back to the Table of contents"/>
    <hyperlink ref="A2:J2" location="'Table of contents'!A1" display="Back to the Table of contents"/>
    <hyperlink ref="A35" r:id="rId1"/>
    <hyperlink ref="A36" r:id="rId2" display="Organisation for Economic Co-operation and Development. OECD Health Statistics: Long-term resource and utilization indicators. Accessed May 15, 2020."/>
    <hyperlink ref="A37" r:id="rId3"/>
  </hyperlinks>
  <pageMargins left="0.70866141732283472" right="0.70866141732283472" top="0.74803149606299213" bottom="0.74803149606299213" header="0.31496062992125984" footer="0.31496062992125984"/>
  <pageSetup orientation="landscape" r:id="rId4"/>
  <headerFooter>
    <oddFooter>&amp;L&amp;"Arial,Regular"&amp;9© 2019 CIHI&amp;R&amp;"Arial,Regular"&amp;9&amp;P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7"/>
  <dimension ref="A1:O37"/>
  <sheetViews>
    <sheetView showGridLines="0" topLeftCell="A2" zoomScaleNormal="100" workbookViewId="0"/>
  </sheetViews>
  <sheetFormatPr defaultRowHeight="15" x14ac:dyDescent="0.25"/>
  <cols>
    <col min="1" max="1" width="14.42578125" customWidth="1"/>
    <col min="2" max="7" width="14.5703125" customWidth="1"/>
    <col min="8" max="8" width="16.42578125" customWidth="1"/>
    <col min="9" max="13" width="14.5703125" customWidth="1"/>
    <col min="14" max="14" width="18.7109375" customWidth="1"/>
    <col min="15" max="15" width="11" customWidth="1"/>
  </cols>
  <sheetData>
    <row r="1" spans="1:14" s="26" customFormat="1" ht="24" hidden="1" customHeight="1" x14ac:dyDescent="0.25">
      <c r="A1" s="23" t="s">
        <v>101</v>
      </c>
    </row>
    <row r="2" spans="1:14" s="27" customFormat="1" ht="24" customHeight="1" x14ac:dyDescent="0.25">
      <c r="A2" s="13" t="s">
        <v>38</v>
      </c>
      <c r="B2" s="13"/>
    </row>
    <row r="3" spans="1:14" s="27" customFormat="1" ht="20.25" customHeight="1" x14ac:dyDescent="0.25">
      <c r="A3" s="82" t="s">
        <v>102</v>
      </c>
    </row>
    <row r="4" spans="1:14" ht="92.25" customHeight="1" x14ac:dyDescent="0.25">
      <c r="A4" s="71" t="s">
        <v>40</v>
      </c>
      <c r="B4" s="64" t="s">
        <v>103</v>
      </c>
      <c r="C4" s="64" t="s">
        <v>104</v>
      </c>
      <c r="D4" s="64" t="s">
        <v>105</v>
      </c>
      <c r="E4" s="64" t="s">
        <v>106</v>
      </c>
      <c r="F4" s="64" t="s">
        <v>107</v>
      </c>
      <c r="G4" s="64" t="s">
        <v>108</v>
      </c>
      <c r="H4" s="64" t="s">
        <v>109</v>
      </c>
      <c r="I4" s="64" t="s">
        <v>110</v>
      </c>
      <c r="J4" s="64" t="s">
        <v>111</v>
      </c>
      <c r="K4" s="64" t="s">
        <v>112</v>
      </c>
      <c r="L4" s="64" t="s">
        <v>113</v>
      </c>
      <c r="M4" s="64" t="s">
        <v>114</v>
      </c>
      <c r="N4" s="72" t="s">
        <v>115</v>
      </c>
    </row>
    <row r="5" spans="1:14" s="27" customFormat="1" x14ac:dyDescent="0.25">
      <c r="A5" s="58" t="s">
        <v>49</v>
      </c>
      <c r="B5" s="69" t="s">
        <v>116</v>
      </c>
      <c r="C5" s="69" t="s">
        <v>116</v>
      </c>
      <c r="D5" s="69" t="s">
        <v>89</v>
      </c>
      <c r="E5" s="69" t="s">
        <v>89</v>
      </c>
      <c r="F5" s="69" t="s">
        <v>116</v>
      </c>
      <c r="G5" s="69" t="s">
        <v>116</v>
      </c>
      <c r="H5" s="69" t="s">
        <v>117</v>
      </c>
      <c r="I5" s="69" t="s">
        <v>118</v>
      </c>
      <c r="J5" s="69" t="s">
        <v>119</v>
      </c>
      <c r="K5" s="69" t="s">
        <v>118</v>
      </c>
      <c r="L5" s="69" t="s">
        <v>118</v>
      </c>
      <c r="M5" s="69" t="s">
        <v>118</v>
      </c>
      <c r="N5" s="70" t="s">
        <v>120</v>
      </c>
    </row>
    <row r="6" spans="1:14" s="27" customFormat="1" x14ac:dyDescent="0.25">
      <c r="A6" s="58" t="s">
        <v>50</v>
      </c>
      <c r="B6" s="69" t="s">
        <v>120</v>
      </c>
      <c r="C6" s="69" t="s">
        <v>89</v>
      </c>
      <c r="D6" s="69" t="s">
        <v>120</v>
      </c>
      <c r="E6" s="69" t="s">
        <v>121</v>
      </c>
      <c r="F6" s="69" t="s">
        <v>89</v>
      </c>
      <c r="G6" s="69" t="s">
        <v>119</v>
      </c>
      <c r="H6" s="69" t="s">
        <v>118</v>
      </c>
      <c r="I6" s="69" t="s">
        <v>122</v>
      </c>
      <c r="J6" s="69" t="s">
        <v>122</v>
      </c>
      <c r="K6" s="69" t="s">
        <v>123</v>
      </c>
      <c r="L6" s="69" t="s">
        <v>123</v>
      </c>
      <c r="M6" s="69" t="s">
        <v>118</v>
      </c>
      <c r="N6" s="70" t="s">
        <v>124</v>
      </c>
    </row>
    <row r="7" spans="1:14" s="27" customFormat="1" x14ac:dyDescent="0.25">
      <c r="A7" s="58" t="s">
        <v>51</v>
      </c>
      <c r="B7" s="69" t="s">
        <v>89</v>
      </c>
      <c r="C7" s="69" t="s">
        <v>89</v>
      </c>
      <c r="D7" s="69" t="s">
        <v>89</v>
      </c>
      <c r="E7" s="69" t="s">
        <v>89</v>
      </c>
      <c r="F7" s="69" t="s">
        <v>125</v>
      </c>
      <c r="G7" s="69" t="s">
        <v>125</v>
      </c>
      <c r="H7" s="69" t="s">
        <v>89</v>
      </c>
      <c r="I7" s="69" t="s">
        <v>120</v>
      </c>
      <c r="J7" s="69" t="s">
        <v>89</v>
      </c>
      <c r="K7" s="69" t="s">
        <v>126</v>
      </c>
      <c r="L7" s="69" t="s">
        <v>120</v>
      </c>
      <c r="M7" s="69" t="s">
        <v>127</v>
      </c>
      <c r="N7" s="70" t="s">
        <v>127</v>
      </c>
    </row>
    <row r="8" spans="1:14" s="27" customFormat="1" x14ac:dyDescent="0.25">
      <c r="A8" s="58" t="s">
        <v>52</v>
      </c>
      <c r="B8" s="69" t="s">
        <v>89</v>
      </c>
      <c r="C8" s="69" t="s">
        <v>89</v>
      </c>
      <c r="D8" s="69" t="s">
        <v>89</v>
      </c>
      <c r="E8" s="69" t="s">
        <v>89</v>
      </c>
      <c r="F8" s="69" t="s">
        <v>89</v>
      </c>
      <c r="G8" s="69" t="s">
        <v>89</v>
      </c>
      <c r="H8" s="69" t="s">
        <v>89</v>
      </c>
      <c r="I8" s="69" t="s">
        <v>89</v>
      </c>
      <c r="J8" s="69" t="s">
        <v>124</v>
      </c>
      <c r="K8" s="69" t="s">
        <v>124</v>
      </c>
      <c r="L8" s="69" t="s">
        <v>128</v>
      </c>
      <c r="M8" s="69" t="s">
        <v>127</v>
      </c>
      <c r="N8" s="70" t="s">
        <v>120</v>
      </c>
    </row>
    <row r="9" spans="1:14" s="27" customFormat="1" x14ac:dyDescent="0.25">
      <c r="A9" s="58" t="s">
        <v>53</v>
      </c>
      <c r="B9" s="69" t="s">
        <v>89</v>
      </c>
      <c r="C9" s="69" t="s">
        <v>89</v>
      </c>
      <c r="D9" s="69" t="s">
        <v>89</v>
      </c>
      <c r="E9" s="69" t="s">
        <v>89</v>
      </c>
      <c r="F9" s="69" t="s">
        <v>89</v>
      </c>
      <c r="G9" s="69" t="s">
        <v>89</v>
      </c>
      <c r="H9" s="69" t="s">
        <v>89</v>
      </c>
      <c r="I9" s="69" t="s">
        <v>129</v>
      </c>
      <c r="J9" s="69" t="s">
        <v>116</v>
      </c>
      <c r="K9" s="69" t="s">
        <v>89</v>
      </c>
      <c r="L9" s="69" t="s">
        <v>119</v>
      </c>
      <c r="M9" s="69" t="s">
        <v>127</v>
      </c>
      <c r="N9" s="70" t="s">
        <v>130</v>
      </c>
    </row>
    <row r="10" spans="1:14" s="27" customFormat="1" x14ac:dyDescent="0.25">
      <c r="A10" s="58" t="s">
        <v>54</v>
      </c>
      <c r="B10" s="69" t="s">
        <v>89</v>
      </c>
      <c r="C10" s="69" t="s">
        <v>89</v>
      </c>
      <c r="D10" s="69" t="s">
        <v>89</v>
      </c>
      <c r="E10" s="69" t="s">
        <v>89</v>
      </c>
      <c r="F10" s="69" t="s">
        <v>89</v>
      </c>
      <c r="G10" s="69" t="s">
        <v>127</v>
      </c>
      <c r="H10" s="69" t="s">
        <v>124</v>
      </c>
      <c r="I10" s="69" t="s">
        <v>131</v>
      </c>
      <c r="J10" s="69" t="s">
        <v>132</v>
      </c>
      <c r="K10" s="69" t="s">
        <v>123</v>
      </c>
      <c r="L10" s="69" t="s">
        <v>133</v>
      </c>
      <c r="M10" s="69" t="s">
        <v>122</v>
      </c>
      <c r="N10" s="70" t="s">
        <v>134</v>
      </c>
    </row>
    <row r="11" spans="1:14" s="27" customFormat="1" x14ac:dyDescent="0.25">
      <c r="A11" s="58" t="s">
        <v>55</v>
      </c>
      <c r="B11" s="69" t="s">
        <v>89</v>
      </c>
      <c r="C11" s="69" t="s">
        <v>89</v>
      </c>
      <c r="D11" s="69" t="s">
        <v>89</v>
      </c>
      <c r="E11" s="69" t="s">
        <v>89</v>
      </c>
      <c r="F11" s="69" t="s">
        <v>118</v>
      </c>
      <c r="G11" s="69" t="s">
        <v>118</v>
      </c>
      <c r="H11" s="69" t="s">
        <v>118</v>
      </c>
      <c r="I11" s="69" t="s">
        <v>89</v>
      </c>
      <c r="J11" s="69" t="s">
        <v>89</v>
      </c>
      <c r="K11" s="69" t="s">
        <v>135</v>
      </c>
      <c r="L11" s="69" t="s">
        <v>120</v>
      </c>
      <c r="M11" s="69" t="s">
        <v>123</v>
      </c>
      <c r="N11" s="70" t="s">
        <v>136</v>
      </c>
    </row>
    <row r="12" spans="1:14" s="27" customFormat="1" x14ac:dyDescent="0.25">
      <c r="A12" s="58" t="s">
        <v>56</v>
      </c>
      <c r="B12" s="69" t="s">
        <v>89</v>
      </c>
      <c r="C12" s="69" t="s">
        <v>89</v>
      </c>
      <c r="D12" s="69" t="s">
        <v>89</v>
      </c>
      <c r="E12" s="69" t="s">
        <v>89</v>
      </c>
      <c r="F12" s="69" t="s">
        <v>89</v>
      </c>
      <c r="G12" s="69" t="s">
        <v>124</v>
      </c>
      <c r="H12" s="69" t="s">
        <v>89</v>
      </c>
      <c r="I12" s="69" t="s">
        <v>89</v>
      </c>
      <c r="J12" s="69" t="s">
        <v>133</v>
      </c>
      <c r="K12" s="69" t="s">
        <v>89</v>
      </c>
      <c r="L12" s="69" t="s">
        <v>133</v>
      </c>
      <c r="M12" s="69" t="s">
        <v>123</v>
      </c>
      <c r="N12" s="70" t="s">
        <v>125</v>
      </c>
    </row>
    <row r="13" spans="1:14" s="27" customFormat="1" x14ac:dyDescent="0.25">
      <c r="A13" s="58" t="s">
        <v>57</v>
      </c>
      <c r="B13" s="69" t="s">
        <v>89</v>
      </c>
      <c r="C13" s="69" t="s">
        <v>89</v>
      </c>
      <c r="D13" s="69" t="s">
        <v>89</v>
      </c>
      <c r="E13" s="69" t="s">
        <v>89</v>
      </c>
      <c r="F13" s="69" t="s">
        <v>89</v>
      </c>
      <c r="G13" s="69" t="s">
        <v>89</v>
      </c>
      <c r="H13" s="69" t="s">
        <v>89</v>
      </c>
      <c r="I13" s="69" t="s">
        <v>89</v>
      </c>
      <c r="J13" s="69" t="s">
        <v>118</v>
      </c>
      <c r="K13" s="69" t="s">
        <v>89</v>
      </c>
      <c r="L13" s="69" t="s">
        <v>137</v>
      </c>
      <c r="M13" s="69" t="s">
        <v>138</v>
      </c>
      <c r="N13" s="70" t="s">
        <v>139</v>
      </c>
    </row>
    <row r="14" spans="1:14" s="27" customFormat="1" x14ac:dyDescent="0.25">
      <c r="A14" s="58" t="s">
        <v>58</v>
      </c>
      <c r="B14" s="69" t="s">
        <v>89</v>
      </c>
      <c r="C14" s="69" t="s">
        <v>89</v>
      </c>
      <c r="D14" s="69" t="s">
        <v>89</v>
      </c>
      <c r="E14" s="69" t="s">
        <v>89</v>
      </c>
      <c r="F14" s="69" t="s">
        <v>89</v>
      </c>
      <c r="G14" s="69" t="s">
        <v>89</v>
      </c>
      <c r="H14" s="69" t="s">
        <v>137</v>
      </c>
      <c r="I14" s="69" t="s">
        <v>89</v>
      </c>
      <c r="J14" s="69" t="s">
        <v>89</v>
      </c>
      <c r="K14" s="69" t="s">
        <v>134</v>
      </c>
      <c r="L14" s="69" t="s">
        <v>134</v>
      </c>
      <c r="M14" s="69" t="s">
        <v>134</v>
      </c>
      <c r="N14" s="70" t="s">
        <v>140</v>
      </c>
    </row>
    <row r="15" spans="1:14" s="27" customFormat="1" x14ac:dyDescent="0.25">
      <c r="A15" s="61" t="s">
        <v>59</v>
      </c>
      <c r="B15" s="69" t="s">
        <v>89</v>
      </c>
      <c r="C15" s="69" t="s">
        <v>89</v>
      </c>
      <c r="D15" s="69" t="s">
        <v>89</v>
      </c>
      <c r="E15" s="69" t="s">
        <v>89</v>
      </c>
      <c r="F15" s="69" t="s">
        <v>118</v>
      </c>
      <c r="G15" s="69" t="s">
        <v>141</v>
      </c>
      <c r="H15" s="69" t="s">
        <v>118</v>
      </c>
      <c r="I15" s="69" t="s">
        <v>89</v>
      </c>
      <c r="J15" s="69" t="s">
        <v>138</v>
      </c>
      <c r="K15" s="69" t="s">
        <v>118</v>
      </c>
      <c r="L15" s="69" t="s">
        <v>120</v>
      </c>
      <c r="M15" s="69" t="s">
        <v>119</v>
      </c>
      <c r="N15" s="70" t="s">
        <v>138</v>
      </c>
    </row>
    <row r="16" spans="1:14" s="27" customFormat="1" x14ac:dyDescent="0.25">
      <c r="A16" s="61" t="s">
        <v>60</v>
      </c>
      <c r="B16" s="69" t="s">
        <v>89</v>
      </c>
      <c r="C16" s="69" t="s">
        <v>89</v>
      </c>
      <c r="D16" s="69" t="s">
        <v>89</v>
      </c>
      <c r="E16" s="69" t="s">
        <v>89</v>
      </c>
      <c r="F16" s="69" t="s">
        <v>89</v>
      </c>
      <c r="G16" s="69" t="s">
        <v>89</v>
      </c>
      <c r="H16" s="69" t="s">
        <v>89</v>
      </c>
      <c r="I16" s="69" t="s">
        <v>89</v>
      </c>
      <c r="J16" s="69" t="s">
        <v>89</v>
      </c>
      <c r="K16" s="69" t="s">
        <v>89</v>
      </c>
      <c r="L16" s="69" t="s">
        <v>123</v>
      </c>
      <c r="M16" s="69" t="s">
        <v>123</v>
      </c>
      <c r="N16" s="70" t="s">
        <v>141</v>
      </c>
    </row>
    <row r="17" spans="1:15" s="27" customFormat="1" x14ac:dyDescent="0.25">
      <c r="A17" s="61" t="s">
        <v>61</v>
      </c>
      <c r="B17" s="69" t="s">
        <v>89</v>
      </c>
      <c r="C17" s="69" t="s">
        <v>89</v>
      </c>
      <c r="D17" s="69" t="s">
        <v>89</v>
      </c>
      <c r="E17" s="69" t="s">
        <v>89</v>
      </c>
      <c r="F17" s="69" t="s">
        <v>89</v>
      </c>
      <c r="G17" s="69" t="s">
        <v>127</v>
      </c>
      <c r="H17" s="69" t="s">
        <v>89</v>
      </c>
      <c r="I17" s="69" t="s">
        <v>89</v>
      </c>
      <c r="J17" s="69" t="s">
        <v>120</v>
      </c>
      <c r="K17" s="69" t="s">
        <v>123</v>
      </c>
      <c r="L17" s="69" t="s">
        <v>120</v>
      </c>
      <c r="M17" s="69" t="s">
        <v>123</v>
      </c>
      <c r="N17" s="70" t="s">
        <v>120</v>
      </c>
    </row>
    <row r="18" spans="1:15" s="27" customFormat="1" x14ac:dyDescent="0.25">
      <c r="A18" s="61" t="s">
        <v>62</v>
      </c>
      <c r="B18" s="69" t="s">
        <v>120</v>
      </c>
      <c r="C18" s="69" t="s">
        <v>120</v>
      </c>
      <c r="D18" s="69" t="s">
        <v>120</v>
      </c>
      <c r="E18" s="69" t="s">
        <v>120</v>
      </c>
      <c r="F18" s="69" t="s">
        <v>118</v>
      </c>
      <c r="G18" s="69" t="s">
        <v>118</v>
      </c>
      <c r="H18" s="69" t="s">
        <v>118</v>
      </c>
      <c r="I18" s="69" t="s">
        <v>118</v>
      </c>
      <c r="J18" s="69" t="s">
        <v>118</v>
      </c>
      <c r="K18" s="69" t="s">
        <v>89</v>
      </c>
      <c r="L18" s="69" t="s">
        <v>119</v>
      </c>
      <c r="M18" s="69" t="s">
        <v>118</v>
      </c>
      <c r="N18" s="70" t="s">
        <v>142</v>
      </c>
    </row>
    <row r="19" spans="1:15" s="27" customFormat="1" x14ac:dyDescent="0.25">
      <c r="A19" s="61" t="s">
        <v>63</v>
      </c>
      <c r="B19" s="69" t="s">
        <v>89</v>
      </c>
      <c r="C19" s="69" t="s">
        <v>89</v>
      </c>
      <c r="D19" s="69" t="s">
        <v>89</v>
      </c>
      <c r="E19" s="69" t="s">
        <v>89</v>
      </c>
      <c r="F19" s="69" t="s">
        <v>89</v>
      </c>
      <c r="G19" s="69" t="s">
        <v>120</v>
      </c>
      <c r="H19" s="69" t="s">
        <v>89</v>
      </c>
      <c r="I19" s="69" t="s">
        <v>89</v>
      </c>
      <c r="J19" s="69" t="s">
        <v>120</v>
      </c>
      <c r="K19" s="69" t="s">
        <v>127</v>
      </c>
      <c r="L19" s="69" t="s">
        <v>127</v>
      </c>
      <c r="M19" s="69" t="s">
        <v>123</v>
      </c>
      <c r="N19" s="70" t="s">
        <v>118</v>
      </c>
    </row>
    <row r="20" spans="1:15" s="27" customFormat="1" x14ac:dyDescent="0.25">
      <c r="A20" s="58" t="s">
        <v>64</v>
      </c>
      <c r="B20" s="69" t="s">
        <v>89</v>
      </c>
      <c r="C20" s="69" t="s">
        <v>89</v>
      </c>
      <c r="D20" s="69" t="s">
        <v>89</v>
      </c>
      <c r="E20" s="69" t="s">
        <v>89</v>
      </c>
      <c r="F20" s="69" t="s">
        <v>89</v>
      </c>
      <c r="G20" s="69" t="s">
        <v>89</v>
      </c>
      <c r="H20" s="69" t="s">
        <v>89</v>
      </c>
      <c r="I20" s="69" t="s">
        <v>89</v>
      </c>
      <c r="J20" s="69" t="s">
        <v>89</v>
      </c>
      <c r="K20" s="69" t="s">
        <v>89</v>
      </c>
      <c r="L20" s="69" t="s">
        <v>139</v>
      </c>
      <c r="M20" s="69" t="s">
        <v>120</v>
      </c>
      <c r="N20" s="70" t="s">
        <v>141</v>
      </c>
    </row>
    <row r="21" spans="1:15" s="27" customFormat="1" x14ac:dyDescent="0.25">
      <c r="A21" s="58" t="s">
        <v>65</v>
      </c>
      <c r="B21" s="69" t="s">
        <v>89</v>
      </c>
      <c r="C21" s="69" t="s">
        <v>89</v>
      </c>
      <c r="D21" s="69" t="s">
        <v>89</v>
      </c>
      <c r="E21" s="69" t="s">
        <v>89</v>
      </c>
      <c r="F21" s="69" t="s">
        <v>89</v>
      </c>
      <c r="G21" s="69" t="s">
        <v>89</v>
      </c>
      <c r="H21" s="69" t="s">
        <v>125</v>
      </c>
      <c r="I21" s="69" t="s">
        <v>89</v>
      </c>
      <c r="J21" s="69" t="s">
        <v>89</v>
      </c>
      <c r="K21" s="69" t="s">
        <v>120</v>
      </c>
      <c r="L21" s="69" t="s">
        <v>89</v>
      </c>
      <c r="M21" s="69" t="s">
        <v>124</v>
      </c>
      <c r="N21" s="70" t="s">
        <v>118</v>
      </c>
    </row>
    <row r="22" spans="1:15" ht="17.25" customHeight="1" x14ac:dyDescent="0.25">
      <c r="A22" s="25" t="s">
        <v>66</v>
      </c>
    </row>
    <row r="23" spans="1:15" ht="12" customHeight="1" x14ac:dyDescent="0.25">
      <c r="A23" s="97" t="s">
        <v>143</v>
      </c>
      <c r="B23" s="95"/>
      <c r="C23" s="95"/>
      <c r="D23" s="95"/>
      <c r="E23" s="95"/>
      <c r="F23" s="95"/>
      <c r="G23" s="95"/>
      <c r="H23" s="95"/>
      <c r="I23" s="95"/>
      <c r="J23" s="95"/>
      <c r="K23" s="95"/>
      <c r="L23" s="95"/>
      <c r="M23" s="95"/>
      <c r="N23" s="95"/>
    </row>
    <row r="24" spans="1:15" s="27" customFormat="1" ht="12" customHeight="1" x14ac:dyDescent="0.25">
      <c r="A24" s="102" t="s">
        <v>144</v>
      </c>
      <c r="B24" s="103"/>
      <c r="C24" s="103"/>
      <c r="D24" s="103"/>
      <c r="E24" s="103"/>
      <c r="F24" s="103"/>
      <c r="G24" s="103"/>
      <c r="H24" s="103"/>
      <c r="I24" s="103"/>
      <c r="J24" s="103"/>
      <c r="K24" s="103"/>
      <c r="L24" s="103"/>
      <c r="M24" s="103"/>
      <c r="N24" s="103"/>
    </row>
    <row r="25" spans="1:15" s="27" customFormat="1" ht="24" customHeight="1" x14ac:dyDescent="0.25">
      <c r="A25" s="147" t="s">
        <v>145</v>
      </c>
      <c r="B25" s="148"/>
      <c r="C25" s="148"/>
      <c r="D25" s="148"/>
      <c r="E25" s="148"/>
      <c r="F25" s="148"/>
      <c r="G25" s="148"/>
      <c r="H25" s="148"/>
      <c r="I25" s="148"/>
      <c r="J25" s="148"/>
      <c r="K25" s="148"/>
      <c r="L25" s="148"/>
      <c r="M25" s="148"/>
      <c r="N25" s="148"/>
    </row>
    <row r="26" spans="1:15" s="27" customFormat="1" ht="36" customHeight="1" x14ac:dyDescent="0.25">
      <c r="A26" s="147" t="s">
        <v>146</v>
      </c>
      <c r="B26" s="148"/>
      <c r="C26" s="148"/>
      <c r="D26" s="148"/>
      <c r="E26" s="148"/>
      <c r="F26" s="148"/>
      <c r="G26" s="148"/>
      <c r="H26" s="148"/>
      <c r="I26" s="148"/>
      <c r="J26" s="148"/>
      <c r="K26" s="148"/>
      <c r="L26" s="148"/>
      <c r="M26" s="148"/>
      <c r="N26" s="148"/>
    </row>
    <row r="27" spans="1:15" s="27" customFormat="1" ht="24" customHeight="1" x14ac:dyDescent="0.25">
      <c r="A27" s="147" t="s">
        <v>147</v>
      </c>
      <c r="B27" s="148"/>
      <c r="C27" s="148"/>
      <c r="D27" s="148"/>
      <c r="E27" s="148"/>
      <c r="F27" s="148"/>
      <c r="G27" s="148"/>
      <c r="H27" s="148"/>
      <c r="I27" s="148"/>
      <c r="J27" s="148"/>
      <c r="K27" s="148"/>
      <c r="L27" s="148"/>
      <c r="M27" s="148"/>
      <c r="N27" s="148"/>
    </row>
    <row r="28" spans="1:15" s="27" customFormat="1" ht="24" customHeight="1" x14ac:dyDescent="0.25">
      <c r="A28" s="147" t="s">
        <v>148</v>
      </c>
      <c r="B28" s="149"/>
      <c r="C28" s="149"/>
      <c r="D28" s="149"/>
      <c r="E28" s="149"/>
      <c r="F28" s="149"/>
      <c r="G28" s="149"/>
      <c r="H28" s="149"/>
      <c r="I28" s="149"/>
      <c r="J28" s="149"/>
      <c r="K28" s="149"/>
      <c r="L28" s="149"/>
      <c r="M28" s="149"/>
      <c r="N28" s="149"/>
      <c r="O28" s="102"/>
    </row>
    <row r="29" spans="1:15" s="27" customFormat="1" ht="24" customHeight="1" x14ac:dyDescent="0.25">
      <c r="A29" s="147" t="s">
        <v>149</v>
      </c>
      <c r="B29" s="150"/>
      <c r="C29" s="150"/>
      <c r="D29" s="150"/>
      <c r="E29" s="150"/>
      <c r="F29" s="150"/>
      <c r="G29" s="150"/>
      <c r="H29" s="150"/>
      <c r="I29" s="150"/>
      <c r="J29" s="150"/>
      <c r="K29" s="150"/>
      <c r="L29" s="150"/>
      <c r="M29" s="150"/>
      <c r="N29" s="150"/>
    </row>
    <row r="30" spans="1:15" s="27" customFormat="1" ht="12" customHeight="1" x14ac:dyDescent="0.25">
      <c r="A30" s="102" t="s">
        <v>150</v>
      </c>
      <c r="B30" s="103"/>
      <c r="C30" s="103"/>
      <c r="D30" s="103"/>
      <c r="E30" s="103"/>
      <c r="F30" s="103"/>
      <c r="G30" s="103"/>
      <c r="H30" s="103"/>
      <c r="I30" s="103"/>
      <c r="J30" s="103"/>
      <c r="K30" s="103"/>
      <c r="L30" s="103"/>
      <c r="M30" s="103"/>
      <c r="N30" s="103"/>
    </row>
    <row r="31" spans="1:15" s="27" customFormat="1" ht="12" customHeight="1" x14ac:dyDescent="0.25">
      <c r="A31" s="102" t="s">
        <v>151</v>
      </c>
      <c r="B31" s="103"/>
      <c r="C31" s="103"/>
      <c r="D31" s="103"/>
      <c r="E31" s="103"/>
      <c r="F31" s="103"/>
      <c r="G31" s="103"/>
      <c r="H31" s="103"/>
      <c r="I31" s="103"/>
      <c r="J31" s="103"/>
      <c r="K31" s="103"/>
      <c r="L31" s="103"/>
      <c r="M31" s="103"/>
      <c r="N31" s="103"/>
    </row>
    <row r="32" spans="1:15" ht="12" customHeight="1" x14ac:dyDescent="0.25">
      <c r="A32" s="25" t="s">
        <v>72</v>
      </c>
    </row>
    <row r="33" spans="1:7" s="50" customFormat="1" ht="12" customHeight="1" x14ac:dyDescent="0.25">
      <c r="A33" s="139" t="s">
        <v>152</v>
      </c>
      <c r="B33" s="140"/>
      <c r="C33" s="140"/>
      <c r="D33" s="140"/>
      <c r="E33" s="140"/>
      <c r="F33" s="140"/>
      <c r="G33" s="140"/>
    </row>
    <row r="34" spans="1:7" s="50" customFormat="1" ht="12" customHeight="1" x14ac:dyDescent="0.25">
      <c r="A34" s="131" t="s">
        <v>76</v>
      </c>
      <c r="B34" s="127"/>
      <c r="C34" s="127"/>
      <c r="D34" s="127"/>
      <c r="E34" s="127"/>
      <c r="F34" s="127"/>
      <c r="G34" s="127"/>
    </row>
    <row r="35" spans="1:7" s="50" customFormat="1" ht="12" customHeight="1" x14ac:dyDescent="0.2">
      <c r="A35" s="29" t="s">
        <v>153</v>
      </c>
      <c r="B35" s="52"/>
    </row>
    <row r="36" spans="1:7" s="50" customFormat="1" ht="12" customHeight="1" x14ac:dyDescent="0.2">
      <c r="A36" s="51" t="s">
        <v>154</v>
      </c>
    </row>
    <row r="37" spans="1:7" s="50" customFormat="1" ht="12" customHeight="1" x14ac:dyDescent="0.2">
      <c r="A37" s="51" t="s">
        <v>155</v>
      </c>
    </row>
  </sheetData>
  <mergeCells count="6">
    <mergeCell ref="A25:N25"/>
    <mergeCell ref="A26:N26"/>
    <mergeCell ref="A27:N27"/>
    <mergeCell ref="A33:G33"/>
    <mergeCell ref="A28:N28"/>
    <mergeCell ref="A29:N29"/>
  </mergeCells>
  <hyperlinks>
    <hyperlink ref="A2" location="'Table of contents'!A1" display="Back to the Table of contents"/>
    <hyperlink ref="A2:B2" location="'Table of contents'!A1" display="Back to the Table of contents"/>
    <hyperlink ref="A33" r:id="rId1" display="World Health Organization. COVID-19 Health System Response Monitor. Accessed May 15, 2020. "/>
  </hyperlinks>
  <pageMargins left="0.70866141732283472" right="0.70866141732283472" top="0.74803149606299213" bottom="0.74803149606299213" header="0.31496062992125984" footer="0.31496062992125984"/>
  <pageSetup orientation="landscape" r:id="rId2"/>
  <headerFooter>
    <oddFooter>&amp;L&amp;"Arial,Regular"&amp;9© 2019 CIHI&amp;R&amp;"Arial,Regular"&amp;9&amp;P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COVID-19 LTC Experience</vt:lpstr>
      <vt:lpstr>Notes to readers</vt:lpstr>
      <vt:lpstr>Table of contents</vt:lpstr>
      <vt:lpstr>1 COVID-19 in LTC</vt:lpstr>
      <vt:lpstr>2 LTC characteristics</vt:lpstr>
      <vt:lpstr>3 COVID-19 policy responses</vt:lpstr>
      <vt:lpstr>'COVID-19 LTC Experience'!Print_Area</vt:lpstr>
      <vt:lpstr>Title..I21</vt:lpstr>
      <vt:lpstr>Title..L21</vt:lpstr>
      <vt:lpstr>Title..N21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Pandemic Experience in the Long-Term Care Sector: How Does Canada Compare With Other Countries — Data Tables</dc:title>
  <dc:subject/>
  <dc:creator/>
  <cp:keywords> long-term care, nursing home, COVID-19 surveillance</cp:keywords>
  <dc:description/>
  <cp:lastModifiedBy/>
  <cp:revision>1</cp:revision>
  <dcterms:created xsi:type="dcterms:W3CDTF">2020-06-09T11:40:39Z</dcterms:created>
  <dcterms:modified xsi:type="dcterms:W3CDTF">2020-06-09T11:47:56Z</dcterms:modified>
  <cp:category/>
  <cp:contentStatus/>
</cp:coreProperties>
</file>